
<file path=[Content_Types].xml><?xml version="1.0" encoding="utf-8"?>
<Types xmlns="http://schemas.openxmlformats.org/package/2006/content-types">
  <Default Extension="xml" ContentType="application/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Default Extension="rels" ContentType="application/vnd.openxmlformats-package.relationship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theme/theme1.xml" ContentType="application/vnd.openxmlformats-officedocument.theme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4505"/>
  <workbookPr/>
  <bookViews>
    <workbookView activeTab="0"/>
  </bookViews>
  <sheets>
    <sheet name="Kalkyl" sheetId="1" r:id="rId1"/>
  </sheets>
  <calcPr calcId="162913"/>
</workbook>
</file>

<file path=xl/sharedStrings.xml><?xml version="1.0" encoding="utf-8"?>
<sst xmlns="http://schemas.openxmlformats.org/spreadsheetml/2006/main" count="185" uniqueCount="185">
  <si>
    <t>Lysings Glutenfria Bageri AB</t>
  </si>
  <si>
    <t>Receptkalkyl</t>
  </si>
  <si>
    <t>2025-05-15 10:26</t>
  </si>
  <si>
    <t>Artikel nr</t>
  </si>
  <si>
    <t>Benämning</t>
  </si>
  <si>
    <t xml:space="preserve">           Antal</t>
  </si>
  <si>
    <t>Enhet</t>
  </si>
  <si>
    <t>Status</t>
  </si>
  <si>
    <t>GTIN 13</t>
  </si>
  <si>
    <t xml:space="preserve">     Vikt (gram)</t>
  </si>
  <si>
    <t>Receptgrupp</t>
  </si>
  <si>
    <t>Grundrecept</t>
  </si>
  <si>
    <t xml:space="preserve">        Bakförlust %</t>
  </si>
  <si>
    <t xml:space="preserve">      Svinn %</t>
  </si>
  <si>
    <t xml:space="preserve">            Batchstorlek (kg)</t>
  </si>
  <si>
    <t xml:space="preserve">    Arbetsop. baserade på</t>
  </si>
  <si>
    <t xml:space="preserve">        Arbetskostnad/Kg</t>
  </si>
  <si>
    <t xml:space="preserve">        Råvarukostnad/kg</t>
  </si>
  <si>
    <t>Artikel emb 1</t>
  </si>
  <si>
    <t xml:space="preserve">                 Kr</t>
  </si>
  <si>
    <t>Artikel emb 2</t>
  </si>
  <si>
    <t>Artikel emb 3</t>
  </si>
  <si>
    <t>Artikel emb 4</t>
  </si>
  <si>
    <t xml:space="preserve">               Totalt/Kg</t>
  </si>
  <si>
    <t xml:space="preserve">        Totalt/enhet</t>
  </si>
  <si>
    <t xml:space="preserve">       Marginal råvaror</t>
  </si>
  <si>
    <t xml:space="preserve">   Marginal operationer</t>
  </si>
  <si>
    <t xml:space="preserve">    Marginal butik</t>
  </si>
  <si>
    <t xml:space="preserve">             Prisförslag</t>
  </si>
  <si>
    <t xml:space="preserve">  Prisförslag butik</t>
  </si>
  <si>
    <t>0001</t>
  </si>
  <si>
    <t>Citronpaj</t>
  </si>
  <si>
    <t>st</t>
  </si>
  <si>
    <t>Aktiv</t>
  </si>
  <si>
    <t>Glutenfritt kaffebröd</t>
  </si>
  <si>
    <t>001 Fruktpaj glutenfri deg</t>
  </si>
  <si>
    <t>0002</t>
  </si>
  <si>
    <t>Sirapslimpa</t>
  </si>
  <si>
    <t>Glutenfritt matbröd</t>
  </si>
  <si>
    <t>003 Limpa grund glutenfri</t>
  </si>
  <si>
    <t>0005</t>
  </si>
  <si>
    <t xml:space="preserve">Mumsbit </t>
  </si>
  <si>
    <t>005 Mazarinmassa glutenfri</t>
  </si>
  <si>
    <t>0006</t>
  </si>
  <si>
    <t>Russinlimpa</t>
  </si>
  <si>
    <t>0007</t>
  </si>
  <si>
    <t>kolastång</t>
  </si>
  <si>
    <t>Godis</t>
  </si>
  <si>
    <t>0008</t>
  </si>
  <si>
    <t>vallmofralla</t>
  </si>
  <si>
    <t>006 Ljus glutenfri grund</t>
  </si>
  <si>
    <t>0009</t>
  </si>
  <si>
    <t>Rostebröd</t>
  </si>
  <si>
    <t>0010</t>
  </si>
  <si>
    <t>Lingonlimpa</t>
  </si>
  <si>
    <t>0011</t>
  </si>
  <si>
    <t>Baguette</t>
  </si>
  <si>
    <t>0012</t>
  </si>
  <si>
    <t>Muslilimpa</t>
  </si>
  <si>
    <t>008 Musliblandning</t>
  </si>
  <si>
    <t>0013</t>
  </si>
  <si>
    <t>Valnötslimpa</t>
  </si>
  <si>
    <t>0014</t>
  </si>
  <si>
    <t>lussekatt</t>
  </si>
  <si>
    <t>sats</t>
  </si>
  <si>
    <t>009 Bullar grund</t>
  </si>
  <si>
    <t>0015</t>
  </si>
  <si>
    <t>Kanelbullar</t>
  </si>
  <si>
    <t>010 Mandelfyllning</t>
  </si>
  <si>
    <t>0016</t>
  </si>
  <si>
    <t>Smörbullar</t>
  </si>
  <si>
    <t>0017</t>
  </si>
  <si>
    <t>solrosfralla</t>
  </si>
  <si>
    <t>011 fördeg mjölkfri</t>
  </si>
  <si>
    <t>0019</t>
  </si>
  <si>
    <t>Muffins pepparkaka</t>
  </si>
  <si>
    <t>l</t>
  </si>
  <si>
    <t>012 Muffins bas</t>
  </si>
  <si>
    <t>0020</t>
  </si>
  <si>
    <t>Muffins H/B</t>
  </si>
  <si>
    <t>0021</t>
  </si>
  <si>
    <t>Tekaka</t>
  </si>
  <si>
    <t>0022</t>
  </si>
  <si>
    <t>Vaniljbulle</t>
  </si>
  <si>
    <t>0023</t>
  </si>
  <si>
    <t>Pepparkaksdeg</t>
  </si>
  <si>
    <t>0024</t>
  </si>
  <si>
    <t>kardemummaskorpa</t>
  </si>
  <si>
    <t>013 mjölkfri grund skorpa krämbulle</t>
  </si>
  <si>
    <t>0025</t>
  </si>
  <si>
    <t>Kanelskorpa</t>
  </si>
  <si>
    <t>0026</t>
  </si>
  <si>
    <t>Saffransskorpa</t>
  </si>
  <si>
    <t>0027</t>
  </si>
  <si>
    <t>Finska pinnar</t>
  </si>
  <si>
    <t>014 Småkaka grund 1</t>
  </si>
  <si>
    <t>0028</t>
  </si>
  <si>
    <t>Hallongrotta</t>
  </si>
  <si>
    <t>0029</t>
  </si>
  <si>
    <t>Cookies</t>
  </si>
  <si>
    <t>0030</t>
  </si>
  <si>
    <t>kolakakor</t>
  </si>
  <si>
    <t>015 Småkaka grund 2</t>
  </si>
  <si>
    <t>0031</t>
  </si>
  <si>
    <t>Släta bullar</t>
  </si>
  <si>
    <t>0032</t>
  </si>
  <si>
    <t>Släta bullar kåkå nya</t>
  </si>
  <si>
    <t>018 Poolish Glutenfri</t>
  </si>
  <si>
    <t>0033</t>
  </si>
  <si>
    <t>Laxsallad</t>
  </si>
  <si>
    <t>0034</t>
  </si>
  <si>
    <t>Paj Taco</t>
  </si>
  <si>
    <t>Kallskänk</t>
  </si>
  <si>
    <t>016 Matpaj deg grund</t>
  </si>
  <si>
    <t>0035</t>
  </si>
  <si>
    <t>Paj Ost &amp; Skinka</t>
  </si>
  <si>
    <t>017 Matpaj stanning grund</t>
  </si>
  <si>
    <t>0036</t>
  </si>
  <si>
    <t>Paj Kyckling</t>
  </si>
  <si>
    <t>0037</t>
  </si>
  <si>
    <t>Surdegsbaguetter</t>
  </si>
  <si>
    <t>0038</t>
  </si>
  <si>
    <t>Biskviebotten</t>
  </si>
  <si>
    <t>Konditoribitar/kakor</t>
  </si>
  <si>
    <t>0039</t>
  </si>
  <si>
    <t>Prinsessbakelse</t>
  </si>
  <si>
    <t>019 Tårtbotten</t>
  </si>
  <si>
    <t>0040</t>
  </si>
  <si>
    <t>Laktosfri Prinsessbakelse</t>
  </si>
  <si>
    <t>0042</t>
  </si>
  <si>
    <t>Hamburgerbröd</t>
  </si>
  <si>
    <t>0043</t>
  </si>
  <si>
    <t>Korvbröd</t>
  </si>
  <si>
    <t>0044</t>
  </si>
  <si>
    <t>ostfralla</t>
  </si>
  <si>
    <t>0045</t>
  </si>
  <si>
    <t>Dansk limpa</t>
  </si>
  <si>
    <t>0046</t>
  </si>
  <si>
    <t>Hålkaka</t>
  </si>
  <si>
    <t>0047</t>
  </si>
  <si>
    <t>Mazarin Mjölkfri</t>
  </si>
  <si>
    <t>0048</t>
  </si>
  <si>
    <t>Katalaner</t>
  </si>
  <si>
    <t>020 Mördeg Mjölkfri</t>
  </si>
  <si>
    <t>0049</t>
  </si>
  <si>
    <t>Citronmazariner</t>
  </si>
  <si>
    <t>0050</t>
  </si>
  <si>
    <t>Kärleksmums 2-pack</t>
  </si>
  <si>
    <t>0051</t>
  </si>
  <si>
    <t>Sigvardskaka 2-pack</t>
  </si>
  <si>
    <t>0052</t>
  </si>
  <si>
    <t>Paj Italiensk</t>
  </si>
  <si>
    <t>0053</t>
  </si>
  <si>
    <t>Pizza</t>
  </si>
  <si>
    <t>0054</t>
  </si>
  <si>
    <t>Krämbullar nya baguettemixen</t>
  </si>
  <si>
    <t>0055</t>
  </si>
  <si>
    <t>Kardemumma muffins lemoncurd</t>
  </si>
  <si>
    <t>0056</t>
  </si>
  <si>
    <t>Pepparkakor 16-pack</t>
  </si>
  <si>
    <t>023 Pepparkakskrydda</t>
  </si>
  <si>
    <t>0057</t>
  </si>
  <si>
    <t>Granola</t>
  </si>
  <si>
    <t>0058</t>
  </si>
  <si>
    <t>Granola Lyx</t>
  </si>
  <si>
    <t>0059</t>
  </si>
  <si>
    <t>Biscotti 120 g / påse</t>
  </si>
  <si>
    <t>0060</t>
  </si>
  <si>
    <t>Wienerbröd</t>
  </si>
  <si>
    <t>0061</t>
  </si>
  <si>
    <t>Vaniljhjärtan</t>
  </si>
  <si>
    <t>0062</t>
  </si>
  <si>
    <t>vaniljkräm</t>
  </si>
  <si>
    <t>0063</t>
  </si>
  <si>
    <t>Katalaner NY</t>
  </si>
  <si>
    <t>0064</t>
  </si>
  <si>
    <t>Fröknäcke Majsmjöl</t>
  </si>
  <si>
    <t>0065</t>
  </si>
  <si>
    <t>Knäckebröd</t>
  </si>
  <si>
    <t>0066</t>
  </si>
  <si>
    <t>Morotskaka</t>
  </si>
  <si>
    <t>0067</t>
  </si>
  <si>
    <t>Bicotti choklad</t>
  </si>
  <si>
    <t>0068</t>
  </si>
  <si>
    <t>Krämbullar Engelhart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</si>
</sst>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>
    <font>
      <name val="Calibri"/>
      <color theme="1"/>
      <sz val="11"/>
      <scheme val="minor"/>
    </font>
    <font>
      <name val="Calibri"/>
      <b/>
      <color theme="1"/>
      <sz val="18"/>
    </font>
    <font>
      <name val="Calibri"/>
      <color theme="1"/>
      <sz val="10.75"/>
    </font>
    <font>
      <name val="Calibri"/>
      <b/>
      <color theme="1"/>
      <sz val="10.75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true"/>
    <xf numFmtId="0" fontId="2" fillId="0" borderId="0" xfId="0" applyFont="true"/>
    <xf numFmtId="0" fontId="3" fillId="0" borderId="0" xfId="0" applyFont="true"/>
    <xf numFmtId="164" fontId="2" fillId="0" borderId="0" xfId="0" applyNumberFormat="true" applyFont="true"/>
    <xf numFmtId="2" fontId="2" fillId="0" borderId="0" xfId="0" applyNumberFormat="true" applyFont="true"/>
  </cellXfs>
  <cellStyles count="1">
    <cellStyle name="Normal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haredStrings" Target="sharedStrings.xml" /><Relationship Id="rId3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14="http://schemas.microsoft.com/office/spreadsheetml/2009/9/main">
  <sheetPr/>
  <dimension ref="A1:AD74"/>
  <sheetViews>
    <sheetView tabSelected="1" workbookViewId="0" topLeftCell="A1" zoomScaleNormal="100" zoomScaleSheetLayoutView="60" zoomScale="100" view="normal"/>
  </sheetViews>
  <sheetFormatPr defaultRowHeight="12.75"/>
  <cols>
    <col min="1" max="1" width="10" customWidth="1"/>
    <col min="2" max="2" width="20" customWidth="1"/>
    <col min="3" max="4" width="10" customWidth="1"/>
    <col min="5" max="6" width="15" customWidth="1"/>
    <col min="7" max="7" width="12" customWidth="1"/>
    <col min="8" max="8" width="20" customWidth="1"/>
    <col min="9" max="9" width="25" customWidth="1"/>
    <col min="10" max="10" width="15" customWidth="1"/>
    <col min="11" max="11" width="10" customWidth="1"/>
    <col min="12" max="12" width="20" customWidth="1"/>
    <col min="13" max="13" width="22" customWidth="1"/>
    <col min="14" max="15" width="20" customWidth="1"/>
    <col min="16" max="16" width="25" customWidth="1"/>
    <col min="17" max="17" width="10" customWidth="1"/>
    <col min="18" max="18" width="25" customWidth="1"/>
    <col min="19" max="19" width="10" customWidth="1"/>
    <col min="20" max="20" width="25" customWidth="1"/>
    <col min="21" max="21" width="10" customWidth="1"/>
    <col min="22" max="22" width="25" customWidth="1"/>
    <col min="23" max="23" width="10" customWidth="1"/>
    <col min="24" max="25" width="15" customWidth="1"/>
    <col min="26" max="26" width="18" customWidth="1"/>
    <col min="27" max="27" width="20" customWidth="1"/>
    <col min="28" max="30" width="15" customWidth="1"/>
  </cols>
  <sheetData>
    <row r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 t="s">
        <v>1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"/>
    </row>
    <row r="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 t="s">
        <v>14</v>
      </c>
      <c r="M3" s="3" t="s">
        <v>15</v>
      </c>
      <c r="N3" s="3" t="s">
        <v>16</v>
      </c>
      <c r="O3" s="3" t="s">
        <v>17</v>
      </c>
      <c r="P3" s="3" t="s">
        <v>18</v>
      </c>
      <c r="Q3" s="3" t="s">
        <v>19</v>
      </c>
      <c r="R3" s="3" t="s">
        <v>20</v>
      </c>
      <c r="S3" s="3" t="s">
        <v>19</v>
      </c>
      <c r="T3" s="3" t="s">
        <v>21</v>
      </c>
      <c r="U3" s="3" t="s">
        <v>19</v>
      </c>
      <c r="V3" s="3" t="s">
        <v>22</v>
      </c>
      <c r="W3" s="3" t="s">
        <v>19</v>
      </c>
      <c r="X3" s="3" t="s">
        <v>23</v>
      </c>
      <c r="Y3" s="3" t="s">
        <v>24</v>
      </c>
      <c r="Z3" s="3" t="s">
        <v>25</v>
      </c>
      <c r="AA3" s="3" t="s">
        <v>26</v>
      </c>
      <c r="AB3" s="3" t="s">
        <v>27</v>
      </c>
      <c r="AC3" s="3" t="s">
        <v>28</v>
      </c>
      <c r="AD3" s="3" t="s">
        <v>29</v>
      </c>
    </row>
    <row r="4">
      <c r="A4" s="2" t="s">
        <v>30</v>
      </c>
      <c r="B4" s="2" t="s">
        <v>31</v>
      </c>
      <c r="C4" s="4">
        <v>70.000</v>
      </c>
      <c r="D4" s="2" t="s">
        <v>32</v>
      </c>
      <c r="E4" s="2" t="s">
        <v>33</v>
      </c>
      <c r="F4" s="2"/>
      <c r="G4" s="2">
        <v>7790.000</v>
      </c>
      <c r="H4" s="2" t="s">
        <v>34</v>
      </c>
      <c r="I4" s="2" t="s">
        <v>35</v>
      </c>
      <c r="J4" s="2">
        <v>0</v>
      </c>
      <c r="K4" s="2">
        <v>0</v>
      </c>
      <c r="L4" s="4">
        <v>5.790</v>
      </c>
      <c r="M4" s="2">
        <v>70.000</v>
      </c>
      <c r="N4" s="5">
        <v>0</v>
      </c>
      <c r="O4" s="5">
        <v>50.49</v>
      </c>
      <c r="P4" s="2"/>
      <c r="Q4" s="2"/>
      <c r="R4" s="2"/>
      <c r="S4" s="2"/>
      <c r="T4" s="2"/>
      <c r="U4" s="2"/>
      <c r="V4" s="2"/>
      <c r="W4" s="2"/>
      <c r="X4" s="5">
        <f ca="1">N4+O4+Q4+S4+U4+W4</f>
        <v>0</v>
      </c>
      <c r="Y4" s="5">
        <f ca="1">X4*G4/1000/C4</f>
        <v>0</v>
      </c>
      <c r="Z4" s="2">
        <v>85</v>
      </c>
      <c r="AA4" s="2">
        <v>0</v>
      </c>
      <c r="AB4" s="2">
        <v>0</v>
      </c>
      <c r="AC4" s="5">
        <f ca="1">((O4+Q4+S4+U4+W4)*G4/1000/C4)/((100 - Z4)/100)+(N4*G4/1000/C4/((100 -  AA4)/100))</f>
        <v>0</v>
      </c>
      <c r="AD4" s="5">
        <f ca="1">+AC4/((100-AB4)/100)*((100+12.00)/100)</f>
        <v>0</v>
      </c>
    </row>
    <row r="5">
      <c r="A5" s="2" t="s">
        <v>36</v>
      </c>
      <c r="B5" s="2" t="s">
        <v>37</v>
      </c>
      <c r="C5" s="4">
        <v>36.000</v>
      </c>
      <c r="D5" s="2" t="s">
        <v>32</v>
      </c>
      <c r="E5" s="2" t="s">
        <v>33</v>
      </c>
      <c r="F5" s="2"/>
      <c r="G5" s="2">
        <v>19713.000</v>
      </c>
      <c r="H5" s="2" t="s">
        <v>38</v>
      </c>
      <c r="I5" s="2" t="s">
        <v>39</v>
      </c>
      <c r="J5" s="2">
        <v>0</v>
      </c>
      <c r="K5" s="2">
        <v>0</v>
      </c>
      <c r="L5" s="4">
        <v>19.713</v>
      </c>
      <c r="M5" s="2">
        <v>1.000</v>
      </c>
      <c r="N5" s="5">
        <v>0</v>
      </c>
      <c r="O5" s="5">
        <v>20.72</v>
      </c>
      <c r="P5" s="2"/>
      <c r="Q5" s="2"/>
      <c r="R5" s="2"/>
      <c r="S5" s="2"/>
      <c r="T5" s="2"/>
      <c r="U5" s="2"/>
      <c r="V5" s="2"/>
      <c r="W5" s="2"/>
      <c r="X5" s="5">
        <f ca="1">N5+O5+Q5+S5+U5+W5</f>
        <v>0</v>
      </c>
      <c r="Y5" s="5">
        <f ca="1">X5*G5/1000/C5</f>
        <v>0</v>
      </c>
      <c r="Z5" s="2">
        <v>93</v>
      </c>
      <c r="AA5" s="2">
        <v>0</v>
      </c>
      <c r="AB5" s="2">
        <v>0</v>
      </c>
      <c r="AC5" s="5">
        <f ca="1">((O5+Q5+S5+U5+W5)*G5/1000/C5)/((100 - Z5)/100)+(N5*G5/1000/C5/((100 -  AA5)/100))</f>
        <v>0</v>
      </c>
      <c r="AD5" s="5">
        <f ca="1">+AC5/((100-AB5)/100)*((100+12.00)/100)</f>
        <v>0</v>
      </c>
    </row>
    <row r="6">
      <c r="A6" s="2" t="s">
        <v>40</v>
      </c>
      <c r="B6" s="2" t="s">
        <v>41</v>
      </c>
      <c r="C6" s="4">
        <v>105.000</v>
      </c>
      <c r="D6" s="2" t="s">
        <v>32</v>
      </c>
      <c r="E6" s="2" t="s">
        <v>33</v>
      </c>
      <c r="F6" s="2"/>
      <c r="G6" s="2">
        <v>6250.000</v>
      </c>
      <c r="H6" s="2" t="s">
        <v>34</v>
      </c>
      <c r="I6" s="2" t="s">
        <v>42</v>
      </c>
      <c r="J6" s="2">
        <v>0</v>
      </c>
      <c r="K6" s="2">
        <v>0</v>
      </c>
      <c r="L6" s="4">
        <v>10.950</v>
      </c>
      <c r="M6" s="2">
        <v>100.000</v>
      </c>
      <c r="N6" s="5">
        <v>0</v>
      </c>
      <c r="O6" s="5">
        <v>55.04</v>
      </c>
      <c r="P6" s="2"/>
      <c r="Q6" s="2"/>
      <c r="R6" s="2"/>
      <c r="S6" s="2"/>
      <c r="T6" s="2"/>
      <c r="U6" s="2"/>
      <c r="V6" s="2"/>
      <c r="W6" s="2"/>
      <c r="X6" s="5">
        <f ca="1">N6+O6+Q6+S6+U6+W6</f>
        <v>0</v>
      </c>
      <c r="Y6" s="5">
        <f ca="1">X6*G6/1000/C6</f>
        <v>0</v>
      </c>
      <c r="Z6" s="2">
        <v>90</v>
      </c>
      <c r="AA6" s="2">
        <v>0</v>
      </c>
      <c r="AB6" s="2">
        <v>0</v>
      </c>
      <c r="AC6" s="5">
        <f ca="1">((O6+Q6+S6+U6+W6)*G6/1000/C6)/((100 - Z6)/100)+(N6*G6/1000/C6/((100 -  AA6)/100))</f>
        <v>0</v>
      </c>
      <c r="AD6" s="5">
        <f ca="1">+AC6/((100-AB6)/100)*((100+12.00)/100)</f>
        <v>0</v>
      </c>
    </row>
    <row r="7">
      <c r="A7" s="2" t="s">
        <v>43</v>
      </c>
      <c r="B7" s="2" t="s">
        <v>44</v>
      </c>
      <c r="C7" s="4">
        <v>36.000</v>
      </c>
      <c r="D7" s="2" t="s">
        <v>32</v>
      </c>
      <c r="E7" s="2" t="s">
        <v>33</v>
      </c>
      <c r="F7" s="2"/>
      <c r="G7" s="2">
        <v>20213.000</v>
      </c>
      <c r="H7" s="2" t="s">
        <v>38</v>
      </c>
      <c r="I7" s="2" t="s">
        <v>39</v>
      </c>
      <c r="J7" s="2">
        <v>0</v>
      </c>
      <c r="K7" s="2">
        <v>0</v>
      </c>
      <c r="L7" s="4">
        <v>19.713</v>
      </c>
      <c r="M7" s="2">
        <v>36.000</v>
      </c>
      <c r="N7" s="5">
        <v>0</v>
      </c>
      <c r="O7" s="5">
        <v>21.35</v>
      </c>
      <c r="P7" s="2"/>
      <c r="Q7" s="2"/>
      <c r="R7" s="2"/>
      <c r="S7" s="2"/>
      <c r="T7" s="2"/>
      <c r="U7" s="2"/>
      <c r="V7" s="2"/>
      <c r="W7" s="2"/>
      <c r="X7" s="5">
        <f ca="1">N7+O7+Q7+S7+U7+W7</f>
        <v>0</v>
      </c>
      <c r="Y7" s="5">
        <f ca="1">X7*G7/1000/C7</f>
        <v>0</v>
      </c>
      <c r="Z7" s="2">
        <v>90</v>
      </c>
      <c r="AA7" s="2">
        <v>0</v>
      </c>
      <c r="AB7" s="2">
        <v>0</v>
      </c>
      <c r="AC7" s="5">
        <f ca="1">((O7+Q7+S7+U7+W7)*G7/1000/C7)/((100 - Z7)/100)+(N7*G7/1000/C7/((100 -  AA7)/100))</f>
        <v>0</v>
      </c>
      <c r="AD7" s="5">
        <f ca="1">+AC7/((100-AB7)/100)*((100+12.00)/100)</f>
        <v>0</v>
      </c>
    </row>
    <row r="8">
      <c r="A8" s="2" t="s">
        <v>45</v>
      </c>
      <c r="B8" s="2" t="s">
        <v>46</v>
      </c>
      <c r="C8" s="4">
        <v>30.000</v>
      </c>
      <c r="D8" s="2" t="s">
        <v>32</v>
      </c>
      <c r="E8" s="2" t="s">
        <v>33</v>
      </c>
      <c r="F8" s="2"/>
      <c r="G8" s="2">
        <v>2660.000</v>
      </c>
      <c r="H8" s="2" t="s">
        <v>47</v>
      </c>
      <c r="I8" s="2"/>
      <c r="J8" s="2">
        <v>0</v>
      </c>
      <c r="K8" s="2">
        <v>0</v>
      </c>
      <c r="L8" s="2"/>
      <c r="M8" s="2">
        <v>30.000</v>
      </c>
      <c r="N8" s="5">
        <v>0</v>
      </c>
      <c r="O8" s="5">
        <v>32.60</v>
      </c>
      <c r="P8" s="2"/>
      <c r="Q8" s="2"/>
      <c r="R8" s="2"/>
      <c r="S8" s="2"/>
      <c r="T8" s="2"/>
      <c r="U8" s="2"/>
      <c r="V8" s="2"/>
      <c r="W8" s="2"/>
      <c r="X8" s="5">
        <f ca="1">N8+O8+Q8+S8+U8+W8</f>
        <v>0</v>
      </c>
      <c r="Y8" s="5">
        <f ca="1">X8*G8/1000/C8</f>
        <v>0</v>
      </c>
      <c r="Z8" s="2">
        <v>90</v>
      </c>
      <c r="AA8" s="2">
        <v>0</v>
      </c>
      <c r="AB8" s="2">
        <v>0</v>
      </c>
      <c r="AC8" s="5">
        <f ca="1">((O8+Q8+S8+U8+W8)*G8/1000/C8)/((100 - Z8)/100)+(N8*G8/1000/C8/((100 -  AA8)/100))</f>
        <v>0</v>
      </c>
      <c r="AD8" s="5">
        <f ca="1">+AC8/((100-AB8)/100)*((100+12.00)/100)</f>
        <v>0</v>
      </c>
    </row>
    <row r="9">
      <c r="A9" s="2" t="s">
        <v>48</v>
      </c>
      <c r="B9" s="2" t="s">
        <v>49</v>
      </c>
      <c r="C9" s="4">
        <v>65.000</v>
      </c>
      <c r="D9" s="2" t="s">
        <v>32</v>
      </c>
      <c r="E9" s="2" t="s">
        <v>33</v>
      </c>
      <c r="F9" s="2"/>
      <c r="G9" s="2">
        <v>20035.000</v>
      </c>
      <c r="H9" s="2" t="s">
        <v>38</v>
      </c>
      <c r="I9" s="2" t="s">
        <v>50</v>
      </c>
      <c r="J9" s="2">
        <v>0</v>
      </c>
      <c r="K9" s="2">
        <v>0</v>
      </c>
      <c r="L9" s="4">
        <v>19.935</v>
      </c>
      <c r="M9" s="2">
        <v>1.000</v>
      </c>
      <c r="N9" s="5">
        <v>0</v>
      </c>
      <c r="O9" s="5">
        <v>21.01</v>
      </c>
      <c r="P9" s="2"/>
      <c r="Q9" s="2"/>
      <c r="R9" s="2"/>
      <c r="S9" s="2"/>
      <c r="T9" s="2"/>
      <c r="U9" s="2"/>
      <c r="V9" s="2"/>
      <c r="W9" s="2"/>
      <c r="X9" s="5">
        <f ca="1">N9+O9+Q9+S9+U9+W9</f>
        <v>0</v>
      </c>
      <c r="Y9" s="5">
        <f ca="1">X9*G9/1000/C9</f>
        <v>0</v>
      </c>
      <c r="Z9" s="2">
        <v>90</v>
      </c>
      <c r="AA9" s="2">
        <v>0</v>
      </c>
      <c r="AB9" s="2">
        <v>0</v>
      </c>
      <c r="AC9" s="5">
        <f ca="1">((O9+Q9+S9+U9+W9)*G9/1000/C9)/((100 - Z9)/100)+(N9*G9/1000/C9/((100 -  AA9)/100))</f>
        <v>0</v>
      </c>
      <c r="AD9" s="5">
        <f ca="1">+AC9/((100-AB9)/100)*((100+12.00)/100)</f>
        <v>0</v>
      </c>
    </row>
    <row r="10">
      <c r="A10" s="2" t="s">
        <v>51</v>
      </c>
      <c r="B10" s="2" t="s">
        <v>52</v>
      </c>
      <c r="C10" s="4">
        <v>50.000</v>
      </c>
      <c r="D10" s="2" t="s">
        <v>32</v>
      </c>
      <c r="E10" s="2" t="s">
        <v>33</v>
      </c>
      <c r="F10" s="2"/>
      <c r="G10" s="2">
        <v>25379.000</v>
      </c>
      <c r="H10" s="2" t="s">
        <v>38</v>
      </c>
      <c r="I10" s="2"/>
      <c r="J10" s="2">
        <v>0</v>
      </c>
      <c r="K10" s="2">
        <v>0</v>
      </c>
      <c r="L10" s="2"/>
      <c r="M10" s="2">
        <v>1.000</v>
      </c>
      <c r="N10" s="5">
        <v>0</v>
      </c>
      <c r="O10" s="5">
        <v>24.34</v>
      </c>
      <c r="P10" s="2"/>
      <c r="Q10" s="2"/>
      <c r="R10" s="2"/>
      <c r="S10" s="2"/>
      <c r="T10" s="2"/>
      <c r="U10" s="2"/>
      <c r="V10" s="2"/>
      <c r="W10" s="2"/>
      <c r="X10" s="5">
        <f ca="1">N10+O10+Q10+S10+U10+W10</f>
        <v>0</v>
      </c>
      <c r="Y10" s="5">
        <f ca="1">X10*G10/1000/C10</f>
        <v>0</v>
      </c>
      <c r="Z10" s="2">
        <v>90</v>
      </c>
      <c r="AA10" s="2">
        <v>0</v>
      </c>
      <c r="AB10" s="2">
        <v>0</v>
      </c>
      <c r="AC10" s="5">
        <f ca="1">((O10+Q10+S10+U10+W10)*G10/1000/C10)/((100 - Z10)/100)+(N10*G10/1000/C10/((100 -  AA10)/100))</f>
        <v>0</v>
      </c>
      <c r="AD10" s="5">
        <f ca="1">+AC10/((100-AB10)/100)*((100+12.00)/100)</f>
        <v>0</v>
      </c>
    </row>
    <row r="11">
      <c r="A11" s="2" t="s">
        <v>53</v>
      </c>
      <c r="B11" s="2" t="s">
        <v>54</v>
      </c>
      <c r="C11" s="4">
        <v>46.000</v>
      </c>
      <c r="D11" s="2" t="s">
        <v>32</v>
      </c>
      <c r="E11" s="2" t="s">
        <v>33</v>
      </c>
      <c r="F11" s="2"/>
      <c r="G11" s="2">
        <v>21067.000</v>
      </c>
      <c r="H11" s="2" t="s">
        <v>38</v>
      </c>
      <c r="I11" s="2"/>
      <c r="J11" s="2">
        <v>0</v>
      </c>
      <c r="K11" s="2">
        <v>0</v>
      </c>
      <c r="L11" s="2"/>
      <c r="M11" s="2">
        <v>1.000</v>
      </c>
      <c r="N11" s="5">
        <v>0</v>
      </c>
      <c r="O11" s="5">
        <v>24.82</v>
      </c>
      <c r="P11" s="2"/>
      <c r="Q11" s="2"/>
      <c r="R11" s="2"/>
      <c r="S11" s="2"/>
      <c r="T11" s="2"/>
      <c r="U11" s="2"/>
      <c r="V11" s="2"/>
      <c r="W11" s="2"/>
      <c r="X11" s="5">
        <f ca="1">N11+O11+Q11+S11+U11+W11</f>
        <v>0</v>
      </c>
      <c r="Y11" s="5">
        <f ca="1">X11*G11/1000/C11</f>
        <v>0</v>
      </c>
      <c r="Z11" s="2">
        <v>90</v>
      </c>
      <c r="AA11" s="2">
        <v>0</v>
      </c>
      <c r="AB11" s="2">
        <v>0</v>
      </c>
      <c r="AC11" s="5">
        <f ca="1">((O11+Q11+S11+U11+W11)*G11/1000/C11)/((100 - Z11)/100)+(N11*G11/1000/C11/((100 -  AA11)/100))</f>
        <v>0</v>
      </c>
      <c r="AD11" s="5">
        <f ca="1">+AC11/((100-AB11)/100)*((100+12.00)/100)</f>
        <v>0</v>
      </c>
    </row>
    <row r="12">
      <c r="A12" s="2" t="s">
        <v>55</v>
      </c>
      <c r="B12" s="2" t="s">
        <v>56</v>
      </c>
      <c r="C12" s="4">
        <v>320.000</v>
      </c>
      <c r="D12" s="2" t="s">
        <v>32</v>
      </c>
      <c r="E12" s="2" t="s">
        <v>33</v>
      </c>
      <c r="F12" s="2"/>
      <c r="G12" s="2">
        <v>25579.000</v>
      </c>
      <c r="H12" s="2" t="s">
        <v>38</v>
      </c>
      <c r="I12" s="2"/>
      <c r="J12" s="2">
        <v>0</v>
      </c>
      <c r="K12" s="2">
        <v>0</v>
      </c>
      <c r="L12" s="2"/>
      <c r="M12" s="2">
        <v>1.000</v>
      </c>
      <c r="N12" s="5">
        <v>0</v>
      </c>
      <c r="O12" s="5">
        <v>24.47</v>
      </c>
      <c r="P12" s="2"/>
      <c r="Q12" s="2"/>
      <c r="R12" s="2"/>
      <c r="S12" s="2"/>
      <c r="T12" s="2"/>
      <c r="U12" s="2"/>
      <c r="V12" s="2"/>
      <c r="W12" s="2"/>
      <c r="X12" s="5">
        <f ca="1">N12+O12+Q12+S12+U12+W12</f>
        <v>0</v>
      </c>
      <c r="Y12" s="5">
        <f ca="1">X12*G12/1000/C12</f>
        <v>0</v>
      </c>
      <c r="Z12" s="2">
        <v>90</v>
      </c>
      <c r="AA12" s="2">
        <v>0</v>
      </c>
      <c r="AB12" s="2">
        <v>0</v>
      </c>
      <c r="AC12" s="5">
        <f ca="1">((O12+Q12+S12+U12+W12)*G12/1000/C12)/((100 - Z12)/100)+(N12*G12/1000/C12/((100 -  AA12)/100))</f>
        <v>0</v>
      </c>
      <c r="AD12" s="5">
        <f ca="1">+AC12/((100-AB12)/100)*((100+12.00)/100)</f>
        <v>0</v>
      </c>
    </row>
    <row r="13">
      <c r="A13" s="2" t="s">
        <v>57</v>
      </c>
      <c r="B13" s="2" t="s">
        <v>58</v>
      </c>
      <c r="C13" s="4">
        <v>36.000</v>
      </c>
      <c r="D13" s="2" t="s">
        <v>32</v>
      </c>
      <c r="E13" s="2" t="s">
        <v>33</v>
      </c>
      <c r="F13" s="2"/>
      <c r="G13" s="2">
        <v>20213.000</v>
      </c>
      <c r="H13" s="2" t="s">
        <v>38</v>
      </c>
      <c r="I13" s="2" t="s">
        <v>39</v>
      </c>
      <c r="J13" s="2">
        <v>0</v>
      </c>
      <c r="K13" s="2">
        <v>0</v>
      </c>
      <c r="L13" s="4">
        <v>19.713</v>
      </c>
      <c r="M13" s="2">
        <v>37.000</v>
      </c>
      <c r="N13" s="5">
        <v>0</v>
      </c>
      <c r="O13" s="5">
        <v>20.71</v>
      </c>
      <c r="P13" s="2"/>
      <c r="Q13" s="2"/>
      <c r="R13" s="2"/>
      <c r="S13" s="2"/>
      <c r="T13" s="2"/>
      <c r="U13" s="2"/>
      <c r="V13" s="2"/>
      <c r="W13" s="2"/>
      <c r="X13" s="5">
        <f ca="1">N13+O13+Q13+S13+U13+W13</f>
        <v>0</v>
      </c>
      <c r="Y13" s="5">
        <f ca="1">X13*G13/1000/C13</f>
        <v>0</v>
      </c>
      <c r="Z13" s="2">
        <v>90</v>
      </c>
      <c r="AA13" s="2">
        <v>0</v>
      </c>
      <c r="AB13" s="2">
        <v>0</v>
      </c>
      <c r="AC13" s="5">
        <f ca="1">((O13+Q13+S13+U13+W13)*G13/1000/C13)/((100 - Z13)/100)+(N13*G13/1000/C13/((100 -  AA13)/100))</f>
        <v>0</v>
      </c>
      <c r="AD13" s="5">
        <f ca="1">+AC13/((100-AB13)/100)*((100+12.00)/100)</f>
        <v>0</v>
      </c>
    </row>
    <row r="14">
      <c r="A14" s="2"/>
      <c r="B14" s="2"/>
      <c r="C14" s="2"/>
      <c r="D14" s="2"/>
      <c r="E14" s="2"/>
      <c r="F14" s="2"/>
      <c r="G14" s="2"/>
      <c r="H14" s="2"/>
      <c r="I14" s="2" t="s">
        <v>59</v>
      </c>
      <c r="J14" s="2"/>
      <c r="K14" s="2"/>
      <c r="L14" s="4">
        <v>2.400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5"/>
      <c r="Y14" s="5"/>
      <c r="Z14" s="2"/>
      <c r="AA14" s="2"/>
      <c r="AB14" s="2"/>
      <c r="AC14" s="5"/>
      <c r="AD14" s="5"/>
    </row>
    <row r="15">
      <c r="A15" s="2" t="s">
        <v>60</v>
      </c>
      <c r="B15" s="2" t="s">
        <v>61</v>
      </c>
      <c r="C15" s="4">
        <v>37.000</v>
      </c>
      <c r="D15" s="2" t="s">
        <v>32</v>
      </c>
      <c r="E15" s="2" t="s">
        <v>33</v>
      </c>
      <c r="F15" s="2"/>
      <c r="G15" s="2">
        <v>20313.000</v>
      </c>
      <c r="H15" s="2" t="s">
        <v>38</v>
      </c>
      <c r="I15" s="2" t="s">
        <v>39</v>
      </c>
      <c r="J15" s="2">
        <v>0</v>
      </c>
      <c r="K15" s="2">
        <v>0</v>
      </c>
      <c r="L15" s="4">
        <v>19.713</v>
      </c>
      <c r="M15" s="2">
        <v>1.000</v>
      </c>
      <c r="N15" s="5">
        <v>0</v>
      </c>
      <c r="O15" s="5">
        <v>22.88</v>
      </c>
      <c r="P15" s="2"/>
      <c r="Q15" s="2"/>
      <c r="R15" s="2"/>
      <c r="S15" s="2"/>
      <c r="T15" s="2"/>
      <c r="U15" s="2"/>
      <c r="V15" s="2"/>
      <c r="W15" s="2"/>
      <c r="X15" s="5">
        <f ca="1">N15+O15+Q15+S15+U15+W15</f>
        <v>0</v>
      </c>
      <c r="Y15" s="5">
        <f ca="1">X15*G15/1000/C15</f>
        <v>0</v>
      </c>
      <c r="Z15" s="2">
        <v>90</v>
      </c>
      <c r="AA15" s="2">
        <v>0</v>
      </c>
      <c r="AB15" s="2">
        <v>0</v>
      </c>
      <c r="AC15" s="5">
        <f ca="1">((O15+Q15+S15+U15+W15)*G15/1000/C15)/((100 - Z15)/100)+(N15*G15/1000/C15/((100 -  AA15)/100))</f>
        <v>0</v>
      </c>
      <c r="AD15" s="5">
        <f ca="1">+AC15/((100-AB15)/100)*((100+12.00)/100)</f>
        <v>0</v>
      </c>
    </row>
    <row r="16">
      <c r="A16" s="2" t="s">
        <v>62</v>
      </c>
      <c r="B16" s="2" t="s">
        <v>63</v>
      </c>
      <c r="C16" s="4">
        <v>1.000</v>
      </c>
      <c r="D16" s="2" t="s">
        <v>64</v>
      </c>
      <c r="E16" s="2" t="s">
        <v>33</v>
      </c>
      <c r="F16" s="2"/>
      <c r="G16" s="2">
        <v>20200.000</v>
      </c>
      <c r="H16" s="2" t="s">
        <v>34</v>
      </c>
      <c r="I16" s="2" t="s">
        <v>65</v>
      </c>
      <c r="J16" s="2">
        <v>0</v>
      </c>
      <c r="K16" s="2">
        <v>0</v>
      </c>
      <c r="L16" s="4">
        <v>19.450</v>
      </c>
      <c r="M16" s="2">
        <v>0</v>
      </c>
      <c r="N16" s="5">
        <v>0</v>
      </c>
      <c r="O16" s="5">
        <v>38.15</v>
      </c>
      <c r="P16" s="2"/>
      <c r="Q16" s="2"/>
      <c r="R16" s="2"/>
      <c r="S16" s="2"/>
      <c r="T16" s="2"/>
      <c r="U16" s="2"/>
      <c r="V16" s="2"/>
      <c r="W16" s="2"/>
      <c r="X16" s="5">
        <f ca="1">N16+O16+Q16+S16+U16+W16</f>
        <v>0</v>
      </c>
      <c r="Y16" s="5">
        <f ca="1">X16*G16/1000/C16</f>
        <v>0</v>
      </c>
      <c r="Z16" s="2">
        <v>90</v>
      </c>
      <c r="AA16" s="2">
        <v>0</v>
      </c>
      <c r="AB16" s="2">
        <v>0</v>
      </c>
      <c r="AC16" s="5">
        <f ca="1">((O16+Q16+S16+U16+W16)*G16/1000/C16)/((100 - Z16)/100)+(N16*G16/1000/C16/((100 -  AA16)/100))</f>
        <v>0</v>
      </c>
      <c r="AD16" s="5">
        <f ca="1">+AC16/((100-AB16)/100)*((100+12.00)/100)</f>
        <v>0</v>
      </c>
    </row>
    <row r="17">
      <c r="A17" s="2" t="s">
        <v>66</v>
      </c>
      <c r="B17" s="2" t="s">
        <v>67</v>
      </c>
      <c r="C17" s="4">
        <v>79.000</v>
      </c>
      <c r="D17" s="2" t="s">
        <v>32</v>
      </c>
      <c r="E17" s="2" t="s">
        <v>33</v>
      </c>
      <c r="F17" s="2"/>
      <c r="G17" s="2">
        <v>24350.000</v>
      </c>
      <c r="H17" s="2" t="s">
        <v>34</v>
      </c>
      <c r="I17" s="2" t="s">
        <v>65</v>
      </c>
      <c r="J17" s="2">
        <v>0</v>
      </c>
      <c r="K17" s="2">
        <v>0</v>
      </c>
      <c r="L17" s="4">
        <v>19.450</v>
      </c>
      <c r="M17" s="2">
        <v>1.000</v>
      </c>
      <c r="N17" s="5">
        <v>0</v>
      </c>
      <c r="O17" s="5">
        <v>31.26</v>
      </c>
      <c r="P17" s="2"/>
      <c r="Q17" s="2"/>
      <c r="R17" s="2"/>
      <c r="S17" s="2"/>
      <c r="T17" s="2"/>
      <c r="U17" s="2"/>
      <c r="V17" s="2"/>
      <c r="W17" s="2"/>
      <c r="X17" s="5">
        <f ca="1">N17+O17+Q17+S17+U17+W17</f>
        <v>0</v>
      </c>
      <c r="Y17" s="5">
        <f ca="1">X17*G17/1000/C17</f>
        <v>0</v>
      </c>
      <c r="Z17" s="2">
        <v>90</v>
      </c>
      <c r="AA17" s="2">
        <v>0</v>
      </c>
      <c r="AB17" s="2">
        <v>0</v>
      </c>
      <c r="AC17" s="5">
        <f ca="1">((O17+Q17+S17+U17+W17)*G17/1000/C17)/((100 - Z17)/100)+(N17*G17/1000/C17/((100 -  AA17)/100))</f>
        <v>0</v>
      </c>
      <c r="AD17" s="5">
        <f ca="1">+AC17/((100-AB17)/100)*((100+12.00)/100)</f>
        <v>0</v>
      </c>
    </row>
    <row r="18">
      <c r="A18" s="2"/>
      <c r="B18" s="2"/>
      <c r="C18" s="2"/>
      <c r="D18" s="2"/>
      <c r="E18" s="2"/>
      <c r="F18" s="2"/>
      <c r="G18" s="2"/>
      <c r="H18" s="2"/>
      <c r="I18" s="2" t="s">
        <v>68</v>
      </c>
      <c r="J18" s="2"/>
      <c r="K18" s="2"/>
      <c r="L18" s="4">
        <v>8.900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5"/>
      <c r="Y18" s="5"/>
      <c r="Z18" s="2"/>
      <c r="AA18" s="2"/>
      <c r="AB18" s="2"/>
      <c r="AC18" s="5"/>
      <c r="AD18" s="5"/>
    </row>
    <row r="19">
      <c r="A19" s="2" t="s">
        <v>69</v>
      </c>
      <c r="B19" s="2" t="s">
        <v>70</v>
      </c>
      <c r="C19" s="4">
        <v>70.000</v>
      </c>
      <c r="D19" s="2" t="s">
        <v>32</v>
      </c>
      <c r="E19" s="2" t="s">
        <v>33</v>
      </c>
      <c r="F19" s="2"/>
      <c r="G19" s="2">
        <v>22250.000</v>
      </c>
      <c r="H19" s="2" t="s">
        <v>34</v>
      </c>
      <c r="I19" s="2" t="s">
        <v>65</v>
      </c>
      <c r="J19" s="2">
        <v>0</v>
      </c>
      <c r="K19" s="2">
        <v>0</v>
      </c>
      <c r="L19" s="4">
        <v>19.450</v>
      </c>
      <c r="M19" s="2">
        <v>1.000</v>
      </c>
      <c r="N19" s="5">
        <v>0</v>
      </c>
      <c r="O19" s="5">
        <v>32.40</v>
      </c>
      <c r="P19" s="2"/>
      <c r="Q19" s="2"/>
      <c r="R19" s="2"/>
      <c r="S19" s="2"/>
      <c r="T19" s="2"/>
      <c r="U19" s="2"/>
      <c r="V19" s="2"/>
      <c r="W19" s="2"/>
      <c r="X19" s="5">
        <f ca="1">N19+O19+Q19+S19+U19+W19</f>
        <v>0</v>
      </c>
      <c r="Y19" s="5">
        <f ca="1">X19*G19/1000/C19</f>
        <v>0</v>
      </c>
      <c r="Z19" s="2">
        <v>90</v>
      </c>
      <c r="AA19" s="2">
        <v>0</v>
      </c>
      <c r="AB19" s="2">
        <v>0</v>
      </c>
      <c r="AC19" s="5">
        <f ca="1">((O19+Q19+S19+U19+W19)*G19/1000/C19)/((100 - Z19)/100)+(N19*G19/1000/C19/((100 -  AA19)/100))</f>
        <v>0</v>
      </c>
      <c r="AD19" s="5">
        <f ca="1">+AC19/((100-AB19)/100)*((100+12.00)/100)</f>
        <v>0</v>
      </c>
    </row>
    <row r="20">
      <c r="A20" s="2" t="s">
        <v>71</v>
      </c>
      <c r="B20" s="2" t="s">
        <v>72</v>
      </c>
      <c r="C20" s="4">
        <v>75.000</v>
      </c>
      <c r="D20" s="2" t="s">
        <v>32</v>
      </c>
      <c r="E20" s="2" t="s">
        <v>33</v>
      </c>
      <c r="F20" s="2"/>
      <c r="G20" s="2">
        <v>18255.000</v>
      </c>
      <c r="H20" s="2" t="s">
        <v>38</v>
      </c>
      <c r="I20" s="2" t="s">
        <v>73</v>
      </c>
      <c r="J20" s="2">
        <v>0</v>
      </c>
      <c r="K20" s="2">
        <v>0</v>
      </c>
      <c r="L20" s="4">
        <v>2.875</v>
      </c>
      <c r="M20" s="2">
        <v>1.000</v>
      </c>
      <c r="N20" s="5">
        <v>0</v>
      </c>
      <c r="O20" s="5">
        <v>20.13</v>
      </c>
      <c r="P20" s="2"/>
      <c r="Q20" s="2"/>
      <c r="R20" s="2"/>
      <c r="S20" s="2"/>
      <c r="T20" s="2"/>
      <c r="U20" s="2"/>
      <c r="V20" s="2"/>
      <c r="W20" s="2"/>
      <c r="X20" s="5">
        <f ca="1">N20+O20+Q20+S20+U20+W20</f>
        <v>0</v>
      </c>
      <c r="Y20" s="5">
        <f ca="1">X20*G20/1000/C20</f>
        <v>0</v>
      </c>
      <c r="Z20" s="2">
        <v>90</v>
      </c>
      <c r="AA20" s="2">
        <v>0</v>
      </c>
      <c r="AB20" s="2">
        <v>0</v>
      </c>
      <c r="AC20" s="5">
        <f ca="1">((O20+Q20+S20+U20+W20)*G20/1000/C20)/((100 - Z20)/100)+(N20*G20/1000/C20/((100 -  AA20)/100))</f>
        <v>0</v>
      </c>
      <c r="AD20" s="5">
        <f ca="1">+AC20/((100-AB20)/100)*((100+12.00)/100)</f>
        <v>0</v>
      </c>
    </row>
    <row r="21">
      <c r="A21" s="2" t="s">
        <v>74</v>
      </c>
      <c r="B21" s="2" t="s">
        <v>75</v>
      </c>
      <c r="C21" s="4">
        <v>1.000</v>
      </c>
      <c r="D21" s="2" t="s">
        <v>76</v>
      </c>
      <c r="E21" s="2" t="s">
        <v>33</v>
      </c>
      <c r="F21" s="2"/>
      <c r="G21" s="2">
        <v>24984.000</v>
      </c>
      <c r="H21" s="2" t="s">
        <v>34</v>
      </c>
      <c r="I21" s="2" t="s">
        <v>77</v>
      </c>
      <c r="J21" s="2">
        <v>0</v>
      </c>
      <c r="K21" s="2">
        <v>0</v>
      </c>
      <c r="L21" s="4">
        <v>22.634</v>
      </c>
      <c r="M21" s="2">
        <v>1.000</v>
      </c>
      <c r="N21" s="5">
        <v>0</v>
      </c>
      <c r="O21" s="5">
        <v>30.41</v>
      </c>
      <c r="P21" s="2"/>
      <c r="Q21" s="2"/>
      <c r="R21" s="2"/>
      <c r="S21" s="2"/>
      <c r="T21" s="2"/>
      <c r="U21" s="2"/>
      <c r="V21" s="2"/>
      <c r="W21" s="2"/>
      <c r="X21" s="5">
        <f ca="1">N21+O21+Q21+S21+U21+W21</f>
        <v>0</v>
      </c>
      <c r="Y21" s="5">
        <f ca="1">X21*G21/1000/C21</f>
        <v>0</v>
      </c>
      <c r="Z21" s="2">
        <v>0</v>
      </c>
      <c r="AA21" s="2">
        <v>0</v>
      </c>
      <c r="AB21" s="2">
        <v>0</v>
      </c>
      <c r="AC21" s="5">
        <f ca="1">((O21+Q21+S21+U21+W21)*G21/1000/C21)/((100 - Z21)/100)+(N21*G21/1000/C21/((100 -  AA21)/100))</f>
        <v>0</v>
      </c>
      <c r="AD21" s="5">
        <f ca="1">+AC21/((100-AB21)/100)*((100+12.00)/100)</f>
        <v>0</v>
      </c>
    </row>
    <row r="22">
      <c r="A22" s="2" t="s">
        <v>78</v>
      </c>
      <c r="B22" s="2" t="s">
        <v>79</v>
      </c>
      <c r="C22" s="4">
        <v>215.000</v>
      </c>
      <c r="D22" s="2" t="s">
        <v>32</v>
      </c>
      <c r="E22" s="2" t="s">
        <v>33</v>
      </c>
      <c r="F22" s="2"/>
      <c r="G22" s="2">
        <v>25434.000</v>
      </c>
      <c r="H22" s="2" t="s">
        <v>34</v>
      </c>
      <c r="I22" s="2" t="s">
        <v>77</v>
      </c>
      <c r="J22" s="2">
        <v>0</v>
      </c>
      <c r="K22" s="2">
        <v>0</v>
      </c>
      <c r="L22" s="4">
        <v>22.634</v>
      </c>
      <c r="M22" s="2">
        <v>1.000</v>
      </c>
      <c r="N22" s="5">
        <v>0</v>
      </c>
      <c r="O22" s="5">
        <v>33.16</v>
      </c>
      <c r="P22" s="2"/>
      <c r="Q22" s="2"/>
      <c r="R22" s="2"/>
      <c r="S22" s="2"/>
      <c r="T22" s="2"/>
      <c r="U22" s="2"/>
      <c r="V22" s="2"/>
      <c r="W22" s="2"/>
      <c r="X22" s="5">
        <f ca="1">N22+O22+Q22+S22+U22+W22</f>
        <v>0</v>
      </c>
      <c r="Y22" s="5">
        <f ca="1">X22*G22/1000/C22</f>
        <v>0</v>
      </c>
      <c r="Z22" s="2">
        <v>90</v>
      </c>
      <c r="AA22" s="2">
        <v>0</v>
      </c>
      <c r="AB22" s="2">
        <v>0</v>
      </c>
      <c r="AC22" s="5">
        <f ca="1">((O22+Q22+S22+U22+W22)*G22/1000/C22)/((100 - Z22)/100)+(N22*G22/1000/C22/((100 -  AA22)/100))</f>
        <v>0</v>
      </c>
      <c r="AD22" s="5">
        <f ca="1">+AC22/((100-AB22)/100)*((100+12.00)/100)</f>
        <v>0</v>
      </c>
    </row>
    <row r="23">
      <c r="A23" s="2" t="s">
        <v>80</v>
      </c>
      <c r="B23" s="2" t="s">
        <v>81</v>
      </c>
      <c r="C23" s="4">
        <v>35.000</v>
      </c>
      <c r="D23" s="2" t="s">
        <v>32</v>
      </c>
      <c r="E23" s="2" t="s">
        <v>33</v>
      </c>
      <c r="F23" s="2"/>
      <c r="G23" s="2">
        <v>19935.000</v>
      </c>
      <c r="H23" s="2" t="s">
        <v>38</v>
      </c>
      <c r="I23" s="2" t="s">
        <v>50</v>
      </c>
      <c r="J23" s="2">
        <v>0</v>
      </c>
      <c r="K23" s="2">
        <v>0</v>
      </c>
      <c r="L23" s="4">
        <v>19.935</v>
      </c>
      <c r="M23" s="2">
        <v>1.000</v>
      </c>
      <c r="N23" s="5">
        <v>0</v>
      </c>
      <c r="O23" s="5">
        <v>20.84</v>
      </c>
      <c r="P23" s="2"/>
      <c r="Q23" s="2"/>
      <c r="R23" s="2"/>
      <c r="S23" s="2"/>
      <c r="T23" s="2"/>
      <c r="U23" s="2"/>
      <c r="V23" s="2"/>
      <c r="W23" s="2"/>
      <c r="X23" s="5">
        <f ca="1">N23+O23+Q23+S23+U23+W23</f>
        <v>0</v>
      </c>
      <c r="Y23" s="5">
        <f ca="1">X23*G23/1000/C23</f>
        <v>0</v>
      </c>
      <c r="Z23" s="2">
        <v>90</v>
      </c>
      <c r="AA23" s="2">
        <v>0</v>
      </c>
      <c r="AB23" s="2">
        <v>0</v>
      </c>
      <c r="AC23" s="5">
        <f ca="1">((O23+Q23+S23+U23+W23)*G23/1000/C23)/((100 - Z23)/100)+(N23*G23/1000/C23/((100 -  AA23)/100))</f>
        <v>0</v>
      </c>
      <c r="AD23" s="5">
        <f ca="1">+AC23/((100-AB23)/100)*((100+12.00)/100)</f>
        <v>0</v>
      </c>
    </row>
    <row r="24">
      <c r="A24" s="2" t="s">
        <v>82</v>
      </c>
      <c r="B24" s="2" t="s">
        <v>83</v>
      </c>
      <c r="C24" s="4">
        <v>88.000</v>
      </c>
      <c r="D24" s="2" t="s">
        <v>32</v>
      </c>
      <c r="E24" s="2" t="s">
        <v>33</v>
      </c>
      <c r="F24" s="2"/>
      <c r="G24" s="2">
        <v>27050.000</v>
      </c>
      <c r="H24" s="2" t="s">
        <v>34</v>
      </c>
      <c r="I24" s="2" t="s">
        <v>65</v>
      </c>
      <c r="J24" s="2">
        <v>0</v>
      </c>
      <c r="K24" s="2">
        <v>0</v>
      </c>
      <c r="L24" s="4">
        <v>19.450</v>
      </c>
      <c r="M24" s="2">
        <v>1.000</v>
      </c>
      <c r="N24" s="5">
        <v>0</v>
      </c>
      <c r="O24" s="5">
        <v>32.07</v>
      </c>
      <c r="P24" s="2"/>
      <c r="Q24" s="2"/>
      <c r="R24" s="2"/>
      <c r="S24" s="2"/>
      <c r="T24" s="2"/>
      <c r="U24" s="2"/>
      <c r="V24" s="2"/>
      <c r="W24" s="2"/>
      <c r="X24" s="5">
        <f ca="1">N24+O24+Q24+S24+U24+W24</f>
        <v>0</v>
      </c>
      <c r="Y24" s="5">
        <f ca="1">X24*G24/1000/C24</f>
        <v>0</v>
      </c>
      <c r="Z24" s="2">
        <v>90</v>
      </c>
      <c r="AA24" s="2">
        <v>0</v>
      </c>
      <c r="AB24" s="2">
        <v>0</v>
      </c>
      <c r="AC24" s="5">
        <f ca="1">((O24+Q24+S24+U24+W24)*G24/1000/C24)/((100 - Z24)/100)+(N24*G24/1000/C24/((100 -  AA24)/100))</f>
        <v>0</v>
      </c>
      <c r="AD24" s="5">
        <f ca="1">+AC24/((100-AB24)/100)*((100+12.00)/100)</f>
        <v>0</v>
      </c>
    </row>
    <row r="25">
      <c r="A25" s="2" t="s">
        <v>84</v>
      </c>
      <c r="B25" s="2" t="s">
        <v>85</v>
      </c>
      <c r="C25" s="4">
        <v>1.000</v>
      </c>
      <c r="D25" s="2" t="s">
        <v>64</v>
      </c>
      <c r="E25" s="2" t="s">
        <v>33</v>
      </c>
      <c r="F25" s="2"/>
      <c r="G25" s="2">
        <v>19256.000</v>
      </c>
      <c r="H25" s="2" t="s">
        <v>34</v>
      </c>
      <c r="I25" s="2"/>
      <c r="J25" s="2">
        <v>0</v>
      </c>
      <c r="K25" s="2">
        <v>0</v>
      </c>
      <c r="L25" s="2"/>
      <c r="M25" s="2">
        <v>0</v>
      </c>
      <c r="N25" s="5">
        <v>0</v>
      </c>
      <c r="O25" s="5">
        <v>46.86</v>
      </c>
      <c r="P25" s="2"/>
      <c r="Q25" s="2"/>
      <c r="R25" s="2"/>
      <c r="S25" s="2"/>
      <c r="T25" s="2"/>
      <c r="U25" s="2"/>
      <c r="V25" s="2"/>
      <c r="W25" s="2"/>
      <c r="X25" s="5">
        <f ca="1">N25+O25+Q25+S25+U25+W25</f>
        <v>0</v>
      </c>
      <c r="Y25" s="5">
        <f ca="1">X25*G25/1000/C25</f>
        <v>0</v>
      </c>
      <c r="Z25" s="2">
        <v>90</v>
      </c>
      <c r="AA25" s="2">
        <v>0</v>
      </c>
      <c r="AB25" s="2">
        <v>0</v>
      </c>
      <c r="AC25" s="5">
        <f ca="1">((O25+Q25+S25+U25+W25)*G25/1000/C25)/((100 - Z25)/100)+(N25*G25/1000/C25/((100 -  AA25)/100))</f>
        <v>0</v>
      </c>
      <c r="AD25" s="5">
        <f ca="1">+AC25/((100-AB25)/100)*((100+12.00)/100)</f>
        <v>0</v>
      </c>
    </row>
    <row r="26">
      <c r="A26" s="2" t="s">
        <v>86</v>
      </c>
      <c r="B26" s="2" t="s">
        <v>87</v>
      </c>
      <c r="C26" s="4">
        <v>1.000</v>
      </c>
      <c r="D26" s="2" t="s">
        <v>64</v>
      </c>
      <c r="E26" s="2" t="s">
        <v>33</v>
      </c>
      <c r="F26" s="2"/>
      <c r="G26" s="2">
        <v>30892.000</v>
      </c>
      <c r="H26" s="2" t="s">
        <v>34</v>
      </c>
      <c r="I26" s="2" t="s">
        <v>88</v>
      </c>
      <c r="J26" s="2">
        <v>0</v>
      </c>
      <c r="K26" s="2">
        <v>0</v>
      </c>
      <c r="L26" s="4">
        <v>30.892</v>
      </c>
      <c r="M26" s="2">
        <v>1.000</v>
      </c>
      <c r="N26" s="5">
        <v>0</v>
      </c>
      <c r="O26" s="5">
        <v>21.31</v>
      </c>
      <c r="P26" s="2"/>
      <c r="Q26" s="2"/>
      <c r="R26" s="2"/>
      <c r="S26" s="2"/>
      <c r="T26" s="2"/>
      <c r="U26" s="2"/>
      <c r="V26" s="2"/>
      <c r="W26" s="2"/>
      <c r="X26" s="5">
        <f ca="1">N26+O26+Q26+S26+U26+W26</f>
        <v>0</v>
      </c>
      <c r="Y26" s="5">
        <f ca="1">X26*G26/1000/C26</f>
        <v>0</v>
      </c>
      <c r="Z26" s="2">
        <v>90</v>
      </c>
      <c r="AA26" s="2">
        <v>0</v>
      </c>
      <c r="AB26" s="2">
        <v>0</v>
      </c>
      <c r="AC26" s="5">
        <f ca="1">((O26+Q26+S26+U26+W26)*G26/1000/C26)/((100 - Z26)/100)+(N26*G26/1000/C26/((100 -  AA26)/100))</f>
        <v>0</v>
      </c>
      <c r="AD26" s="5">
        <f ca="1">+AC26/((100-AB26)/100)*((100+12.00)/100)</f>
        <v>0</v>
      </c>
    </row>
    <row r="27">
      <c r="A27" s="2" t="s">
        <v>89</v>
      </c>
      <c r="B27" s="2" t="s">
        <v>90</v>
      </c>
      <c r="C27" s="4">
        <v>58.000</v>
      </c>
      <c r="D27" s="2" t="s">
        <v>32</v>
      </c>
      <c r="E27" s="2" t="s">
        <v>33</v>
      </c>
      <c r="F27" s="2"/>
      <c r="G27" s="2">
        <v>31292.000</v>
      </c>
      <c r="H27" s="2" t="s">
        <v>34</v>
      </c>
      <c r="I27" s="2" t="s">
        <v>88</v>
      </c>
      <c r="J27" s="2">
        <v>0</v>
      </c>
      <c r="K27" s="2">
        <v>0</v>
      </c>
      <c r="L27" s="4">
        <v>30.892</v>
      </c>
      <c r="M27" s="2">
        <v>1.000</v>
      </c>
      <c r="N27" s="5">
        <v>0</v>
      </c>
      <c r="O27" s="5">
        <v>21.58</v>
      </c>
      <c r="P27" s="2"/>
      <c r="Q27" s="2"/>
      <c r="R27" s="2"/>
      <c r="S27" s="2"/>
      <c r="T27" s="2"/>
      <c r="U27" s="2"/>
      <c r="V27" s="2"/>
      <c r="W27" s="2"/>
      <c r="X27" s="5">
        <f ca="1">N27+O27+Q27+S27+U27+W27</f>
        <v>0</v>
      </c>
      <c r="Y27" s="5">
        <f ca="1">X27*G27/1000/C27</f>
        <v>0</v>
      </c>
      <c r="Z27" s="2">
        <v>90</v>
      </c>
      <c r="AA27" s="2">
        <v>0</v>
      </c>
      <c r="AB27" s="2">
        <v>0</v>
      </c>
      <c r="AC27" s="5">
        <f ca="1">((O27+Q27+S27+U27+W27)*G27/1000/C27)/((100 - Z27)/100)+(N27*G27/1000/C27/((100 -  AA27)/100))</f>
        <v>0</v>
      </c>
      <c r="AD27" s="5">
        <f ca="1">+AC27/((100-AB27)/100)*((100+12.00)/100)</f>
        <v>0</v>
      </c>
    </row>
    <row r="28">
      <c r="A28" s="2" t="s">
        <v>91</v>
      </c>
      <c r="B28" s="2" t="s">
        <v>92</v>
      </c>
      <c r="C28" s="4">
        <v>1.000</v>
      </c>
      <c r="D28" s="2" t="s">
        <v>64</v>
      </c>
      <c r="E28" s="2" t="s">
        <v>33</v>
      </c>
      <c r="F28" s="2"/>
      <c r="G28" s="2">
        <v>31542.000</v>
      </c>
      <c r="H28" s="2" t="s">
        <v>34</v>
      </c>
      <c r="I28" s="2" t="s">
        <v>88</v>
      </c>
      <c r="J28" s="2">
        <v>0</v>
      </c>
      <c r="K28" s="2">
        <v>0</v>
      </c>
      <c r="L28" s="4">
        <v>30.892</v>
      </c>
      <c r="M28" s="2">
        <v>1.000</v>
      </c>
      <c r="N28" s="5">
        <v>0</v>
      </c>
      <c r="O28" s="5">
        <v>30.02</v>
      </c>
      <c r="P28" s="2"/>
      <c r="Q28" s="2"/>
      <c r="R28" s="2"/>
      <c r="S28" s="2"/>
      <c r="T28" s="2"/>
      <c r="U28" s="2"/>
      <c r="V28" s="2"/>
      <c r="W28" s="2"/>
      <c r="X28" s="5">
        <f ca="1">N28+O28+Q28+S28+U28+W28</f>
        <v>0</v>
      </c>
      <c r="Y28" s="5">
        <f ca="1">X28*G28/1000/C28</f>
        <v>0</v>
      </c>
      <c r="Z28" s="2">
        <v>90</v>
      </c>
      <c r="AA28" s="2">
        <v>0</v>
      </c>
      <c r="AB28" s="2">
        <v>0</v>
      </c>
      <c r="AC28" s="5">
        <f ca="1">((O28+Q28+S28+U28+W28)*G28/1000/C28)/((100 - Z28)/100)+(N28*G28/1000/C28/((100 -  AA28)/100))</f>
        <v>0</v>
      </c>
      <c r="AD28" s="5">
        <f ca="1">+AC28/((100-AB28)/100)*((100+12.00)/100)</f>
        <v>0</v>
      </c>
    </row>
    <row r="29">
      <c r="A29" s="2" t="s">
        <v>93</v>
      </c>
      <c r="B29" s="2" t="s">
        <v>94</v>
      </c>
      <c r="C29" s="4">
        <v>30.000</v>
      </c>
      <c r="D29" s="2" t="s">
        <v>32</v>
      </c>
      <c r="E29" s="2" t="s">
        <v>33</v>
      </c>
      <c r="F29" s="2"/>
      <c r="G29" s="2">
        <v>5046.000</v>
      </c>
      <c r="H29" s="2" t="s">
        <v>34</v>
      </c>
      <c r="I29" s="2" t="s">
        <v>95</v>
      </c>
      <c r="J29" s="2">
        <v>0</v>
      </c>
      <c r="K29" s="2">
        <v>0</v>
      </c>
      <c r="L29" s="4">
        <v>4.846</v>
      </c>
      <c r="M29" s="2">
        <v>1.000</v>
      </c>
      <c r="N29" s="5">
        <v>0</v>
      </c>
      <c r="O29" s="5">
        <v>42.36</v>
      </c>
      <c r="P29" s="2"/>
      <c r="Q29" s="2"/>
      <c r="R29" s="2"/>
      <c r="S29" s="2"/>
      <c r="T29" s="2"/>
      <c r="U29" s="2"/>
      <c r="V29" s="2"/>
      <c r="W29" s="2"/>
      <c r="X29" s="5">
        <f ca="1">N29+O29+Q29+S29+U29+W29</f>
        <v>0</v>
      </c>
      <c r="Y29" s="5">
        <f ca="1">X29*G29/1000/C29</f>
        <v>0</v>
      </c>
      <c r="Z29" s="2">
        <v>90</v>
      </c>
      <c r="AA29" s="2">
        <v>0</v>
      </c>
      <c r="AB29" s="2">
        <v>0</v>
      </c>
      <c r="AC29" s="5">
        <f ca="1">((O29+Q29+S29+U29+W29)*G29/1000/C29)/((100 - Z29)/100)+(N29*G29/1000/C29/((100 -  AA29)/100))</f>
        <v>0</v>
      </c>
      <c r="AD29" s="5">
        <f ca="1">+AC29/((100-AB29)/100)*((100+12.00)/100)</f>
        <v>0</v>
      </c>
    </row>
    <row r="30">
      <c r="A30" s="2" t="s">
        <v>96</v>
      </c>
      <c r="B30" s="2" t="s">
        <v>97</v>
      </c>
      <c r="C30" s="4">
        <v>240.000</v>
      </c>
      <c r="D30" s="2" t="s">
        <v>32</v>
      </c>
      <c r="E30" s="2" t="s">
        <v>33</v>
      </c>
      <c r="F30" s="2"/>
      <c r="G30" s="2">
        <v>11640.000</v>
      </c>
      <c r="H30" s="2" t="s">
        <v>34</v>
      </c>
      <c r="I30" s="2"/>
      <c r="J30" s="2">
        <v>0</v>
      </c>
      <c r="K30" s="2">
        <v>0</v>
      </c>
      <c r="L30" s="2"/>
      <c r="M30" s="2">
        <v>1.000</v>
      </c>
      <c r="N30" s="5">
        <v>0</v>
      </c>
      <c r="O30" s="5">
        <v>49.17</v>
      </c>
      <c r="P30" s="2"/>
      <c r="Q30" s="2"/>
      <c r="R30" s="2"/>
      <c r="S30" s="2"/>
      <c r="T30" s="2"/>
      <c r="U30" s="2"/>
      <c r="V30" s="2"/>
      <c r="W30" s="2"/>
      <c r="X30" s="5">
        <f ca="1">N30+O30+Q30+S30+U30+W30</f>
        <v>0</v>
      </c>
      <c r="Y30" s="5">
        <f ca="1">X30*G30/1000/C30</f>
        <v>0</v>
      </c>
      <c r="Z30" s="2">
        <v>90</v>
      </c>
      <c r="AA30" s="2">
        <v>0</v>
      </c>
      <c r="AB30" s="2">
        <v>0</v>
      </c>
      <c r="AC30" s="5">
        <f ca="1">((O30+Q30+S30+U30+W30)*G30/1000/C30)/((100 - Z30)/100)+(N30*G30/1000/C30/((100 -  AA30)/100))</f>
        <v>0</v>
      </c>
      <c r="AD30" s="5">
        <f ca="1">+AC30/((100-AB30)/100)*((100+12.00)/100)</f>
        <v>0</v>
      </c>
    </row>
    <row r="31">
      <c r="A31" s="2" t="s">
        <v>98</v>
      </c>
      <c r="B31" s="2" t="s">
        <v>99</v>
      </c>
      <c r="C31" s="4">
        <v>50.000</v>
      </c>
      <c r="D31" s="2" t="s">
        <v>32</v>
      </c>
      <c r="E31" s="2" t="s">
        <v>33</v>
      </c>
      <c r="F31" s="2"/>
      <c r="G31" s="2">
        <v>7624.000</v>
      </c>
      <c r="H31" s="2" t="s">
        <v>34</v>
      </c>
      <c r="I31" s="2"/>
      <c r="J31" s="2">
        <v>0</v>
      </c>
      <c r="K31" s="2">
        <v>0</v>
      </c>
      <c r="L31" s="2"/>
      <c r="M31" s="2">
        <v>1.000</v>
      </c>
      <c r="N31" s="5">
        <v>0</v>
      </c>
      <c r="O31" s="5">
        <v>43.68</v>
      </c>
      <c r="P31" s="2"/>
      <c r="Q31" s="2"/>
      <c r="R31" s="2"/>
      <c r="S31" s="2"/>
      <c r="T31" s="2"/>
      <c r="U31" s="2"/>
      <c r="V31" s="2"/>
      <c r="W31" s="2"/>
      <c r="X31" s="5">
        <f ca="1">N31+O31+Q31+S31+U31+W31</f>
        <v>0</v>
      </c>
      <c r="Y31" s="5">
        <f ca="1">X31*G31/1000/C31</f>
        <v>0</v>
      </c>
      <c r="Z31" s="2">
        <v>90</v>
      </c>
      <c r="AA31" s="2">
        <v>0</v>
      </c>
      <c r="AB31" s="2">
        <v>0</v>
      </c>
      <c r="AC31" s="5">
        <f ca="1">((O31+Q31+S31+U31+W31)*G31/1000/C31)/((100 - Z31)/100)+(N31*G31/1000/C31/((100 -  AA31)/100))</f>
        <v>0</v>
      </c>
      <c r="AD31" s="5">
        <f ca="1">+AC31/((100-AB31)/100)*((100+12.00)/100)</f>
        <v>0</v>
      </c>
    </row>
    <row r="32">
      <c r="A32" s="2" t="s">
        <v>100</v>
      </c>
      <c r="B32" s="2" t="s">
        <v>101</v>
      </c>
      <c r="C32" s="4">
        <v>36.000</v>
      </c>
      <c r="D32" s="2" t="s">
        <v>32</v>
      </c>
      <c r="E32" s="2" t="s">
        <v>33</v>
      </c>
      <c r="F32" s="2"/>
      <c r="G32" s="2">
        <v>6190.000</v>
      </c>
      <c r="H32" s="2" t="s">
        <v>34</v>
      </c>
      <c r="I32" s="2" t="s">
        <v>102</v>
      </c>
      <c r="J32" s="2">
        <v>0</v>
      </c>
      <c r="K32" s="2">
        <v>0</v>
      </c>
      <c r="L32" s="4">
        <v>6.190</v>
      </c>
      <c r="M32" s="2">
        <v>1.000</v>
      </c>
      <c r="N32" s="5">
        <v>0</v>
      </c>
      <c r="O32" s="5">
        <v>39.96</v>
      </c>
      <c r="P32" s="2"/>
      <c r="Q32" s="2"/>
      <c r="R32" s="2"/>
      <c r="S32" s="2"/>
      <c r="T32" s="2"/>
      <c r="U32" s="2"/>
      <c r="V32" s="2"/>
      <c r="W32" s="2"/>
      <c r="X32" s="5">
        <f ca="1">N32+O32+Q32+S32+U32+W32</f>
        <v>0</v>
      </c>
      <c r="Y32" s="5">
        <f ca="1">X32*G32/1000/C32</f>
        <v>0</v>
      </c>
      <c r="Z32" s="2">
        <v>90</v>
      </c>
      <c r="AA32" s="2">
        <v>0</v>
      </c>
      <c r="AB32" s="2">
        <v>0</v>
      </c>
      <c r="AC32" s="5">
        <f ca="1">((O32+Q32+S32+U32+W32)*G32/1000/C32)/((100 - Z32)/100)+(N32*G32/1000/C32/((100 -  AA32)/100))</f>
        <v>0</v>
      </c>
      <c r="AD32" s="5">
        <f ca="1">+AC32/((100-AB32)/100)*((100+12.00)/100)</f>
        <v>0</v>
      </c>
    </row>
    <row r="33">
      <c r="A33" s="2" t="s">
        <v>103</v>
      </c>
      <c r="B33" s="2" t="s">
        <v>104</v>
      </c>
      <c r="C33" s="4">
        <v>90.000</v>
      </c>
      <c r="D33" s="2" t="s">
        <v>32</v>
      </c>
      <c r="E33" s="2" t="s">
        <v>33</v>
      </c>
      <c r="F33" s="2"/>
      <c r="G33" s="2">
        <v>30892.000</v>
      </c>
      <c r="H33" s="2" t="s">
        <v>34</v>
      </c>
      <c r="I33" s="2"/>
      <c r="J33" s="2">
        <v>0</v>
      </c>
      <c r="K33" s="2">
        <v>0</v>
      </c>
      <c r="L33" s="2"/>
      <c r="M33" s="2">
        <v>1.000</v>
      </c>
      <c r="N33" s="5">
        <v>0</v>
      </c>
      <c r="O33" s="5">
        <v>21.31</v>
      </c>
      <c r="P33" s="2"/>
      <c r="Q33" s="2"/>
      <c r="R33" s="2"/>
      <c r="S33" s="2"/>
      <c r="T33" s="2"/>
      <c r="U33" s="2"/>
      <c r="V33" s="2"/>
      <c r="W33" s="2"/>
      <c r="X33" s="5">
        <f ca="1">N33+O33+Q33+S33+U33+W33</f>
        <v>0</v>
      </c>
      <c r="Y33" s="5">
        <f ca="1">X33*G33/1000/C33</f>
        <v>0</v>
      </c>
      <c r="Z33" s="2">
        <v>90</v>
      </c>
      <c r="AA33" s="2">
        <v>0</v>
      </c>
      <c r="AB33" s="2">
        <v>0</v>
      </c>
      <c r="AC33" s="5">
        <f ca="1">((O33+Q33+S33+U33+W33)*G33/1000/C33)/((100 - Z33)/100)+(N33*G33/1000/C33/((100 -  AA33)/100))</f>
        <v>0</v>
      </c>
      <c r="AD33" s="5">
        <f ca="1">+AC33/((100-AB33)/100)*((100+12.00)/100)</f>
        <v>0</v>
      </c>
    </row>
    <row r="34">
      <c r="A34" s="2" t="s">
        <v>105</v>
      </c>
      <c r="B34" s="2" t="s">
        <v>106</v>
      </c>
      <c r="C34" s="4">
        <v>64.000</v>
      </c>
      <c r="D34" s="2" t="s">
        <v>32</v>
      </c>
      <c r="E34" s="2" t="s">
        <v>33</v>
      </c>
      <c r="F34" s="2"/>
      <c r="G34" s="2">
        <v>17200.000</v>
      </c>
      <c r="H34" s="2" t="s">
        <v>34</v>
      </c>
      <c r="I34" s="2" t="s">
        <v>107</v>
      </c>
      <c r="J34" s="2">
        <v>0</v>
      </c>
      <c r="K34" s="2">
        <v>0</v>
      </c>
      <c r="L34" s="4">
        <v>1.110</v>
      </c>
      <c r="M34" s="2">
        <v>1.000</v>
      </c>
      <c r="N34" s="5">
        <v>0</v>
      </c>
      <c r="O34" s="5">
        <v>31.14</v>
      </c>
      <c r="P34" s="2"/>
      <c r="Q34" s="2"/>
      <c r="R34" s="2"/>
      <c r="S34" s="2"/>
      <c r="T34" s="2"/>
      <c r="U34" s="2"/>
      <c r="V34" s="2"/>
      <c r="W34" s="2"/>
      <c r="X34" s="5">
        <f ca="1">N34+O34+Q34+S34+U34+W34</f>
        <v>0</v>
      </c>
      <c r="Y34" s="5">
        <f ca="1">X34*G34/1000/C34</f>
        <v>0</v>
      </c>
      <c r="Z34" s="2">
        <v>90</v>
      </c>
      <c r="AA34" s="2">
        <v>0</v>
      </c>
      <c r="AB34" s="2">
        <v>0</v>
      </c>
      <c r="AC34" s="5">
        <f ca="1">((O34+Q34+S34+U34+W34)*G34/1000/C34)/((100 - Z34)/100)+(N34*G34/1000/C34/((100 -  AA34)/100))</f>
        <v>0</v>
      </c>
      <c r="AD34" s="5">
        <f ca="1">+AC34/((100-AB34)/100)*((100+12.00)/100)</f>
        <v>0</v>
      </c>
    </row>
    <row r="35">
      <c r="A35" s="2" t="s">
        <v>108</v>
      </c>
      <c r="B35" s="2" t="s">
        <v>109</v>
      </c>
      <c r="C35" s="4">
        <v>1.000</v>
      </c>
      <c r="D35" s="2" t="s">
        <v>32</v>
      </c>
      <c r="E35" s="2" t="s">
        <v>33</v>
      </c>
      <c r="F35" s="2"/>
      <c r="G35" s="2">
        <v>200.000</v>
      </c>
      <c r="H35" s="2"/>
      <c r="I35" s="2"/>
      <c r="J35" s="2">
        <v>0</v>
      </c>
      <c r="K35" s="2">
        <v>0</v>
      </c>
      <c r="L35" s="2"/>
      <c r="M35" s="2">
        <v>0</v>
      </c>
      <c r="N35" s="5">
        <v>0</v>
      </c>
      <c r="O35" s="5">
        <v>57.50</v>
      </c>
      <c r="P35" s="2"/>
      <c r="Q35" s="2"/>
      <c r="R35" s="2"/>
      <c r="S35" s="2"/>
      <c r="T35" s="2"/>
      <c r="U35" s="2"/>
      <c r="V35" s="2"/>
      <c r="W35" s="2"/>
      <c r="X35" s="5">
        <f ca="1">N35+O35+Q35+S35+U35+W35</f>
        <v>0</v>
      </c>
      <c r="Y35" s="5">
        <f ca="1">X35*G35/1000/C35</f>
        <v>0</v>
      </c>
      <c r="Z35" s="2">
        <v>90</v>
      </c>
      <c r="AA35" s="2">
        <v>0</v>
      </c>
      <c r="AB35" s="2">
        <v>0</v>
      </c>
      <c r="AC35" s="5">
        <f ca="1">((O35+Q35+S35+U35+W35)*G35/1000/C35)/((100 - Z35)/100)+(N35*G35/1000/C35/((100 -  AA35)/100))</f>
        <v>0</v>
      </c>
      <c r="AD35" s="5">
        <f ca="1">+AC35/((100-AB35)/100)*((100+12.00)/100)</f>
        <v>0</v>
      </c>
    </row>
    <row r="36">
      <c r="A36" s="2" t="s">
        <v>110</v>
      </c>
      <c r="B36" s="2" t="s">
        <v>111</v>
      </c>
      <c r="C36" s="4">
        <v>40.000</v>
      </c>
      <c r="D36" s="2" t="s">
        <v>32</v>
      </c>
      <c r="E36" s="2" t="s">
        <v>33</v>
      </c>
      <c r="F36" s="2"/>
      <c r="G36" s="2">
        <v>12604.000</v>
      </c>
      <c r="H36" s="2" t="s">
        <v>112</v>
      </c>
      <c r="I36" s="2" t="s">
        <v>113</v>
      </c>
      <c r="J36" s="2">
        <v>0</v>
      </c>
      <c r="K36" s="2">
        <v>0</v>
      </c>
      <c r="L36" s="4">
        <v>11.500</v>
      </c>
      <c r="M36" s="2">
        <v>1.000</v>
      </c>
      <c r="N36" s="5">
        <v>0</v>
      </c>
      <c r="O36" s="5">
        <v>67.64</v>
      </c>
      <c r="P36" s="2"/>
      <c r="Q36" s="2"/>
      <c r="R36" s="2"/>
      <c r="S36" s="2"/>
      <c r="T36" s="2"/>
      <c r="U36" s="2"/>
      <c r="V36" s="2"/>
      <c r="W36" s="2"/>
      <c r="X36" s="5">
        <f ca="1">N36+O36+Q36+S36+U36+W36</f>
        <v>0</v>
      </c>
      <c r="Y36" s="5">
        <f ca="1">X36*G36/1000/C36</f>
        <v>0</v>
      </c>
      <c r="Z36" s="2">
        <v>90</v>
      </c>
      <c r="AA36" s="2">
        <v>0</v>
      </c>
      <c r="AB36" s="2">
        <v>0</v>
      </c>
      <c r="AC36" s="5">
        <f ca="1">((O36+Q36+S36+U36+W36)*G36/1000/C36)/((100 - Z36)/100)+(N36*G36/1000/C36/((100 -  AA36)/100))</f>
        <v>0</v>
      </c>
      <c r="AD36" s="5">
        <f ca="1">+AC36/((100-AB36)/100)*((100+12.00)/100)</f>
        <v>0</v>
      </c>
    </row>
    <row r="37">
      <c r="A37" s="2" t="s">
        <v>114</v>
      </c>
      <c r="B37" s="2" t="s">
        <v>115</v>
      </c>
      <c r="C37" s="4">
        <v>120.000</v>
      </c>
      <c r="D37" s="2" t="s">
        <v>32</v>
      </c>
      <c r="E37" s="2" t="s">
        <v>33</v>
      </c>
      <c r="F37" s="2"/>
      <c r="G37" s="2">
        <v>36875.000</v>
      </c>
      <c r="H37" s="2" t="s">
        <v>112</v>
      </c>
      <c r="I37" s="2" t="s">
        <v>116</v>
      </c>
      <c r="J37" s="2">
        <v>0</v>
      </c>
      <c r="K37" s="2">
        <v>0</v>
      </c>
      <c r="L37" s="4">
        <v>16.975</v>
      </c>
      <c r="M37" s="2">
        <v>120.000</v>
      </c>
      <c r="N37" s="5">
        <v>0</v>
      </c>
      <c r="O37" s="5">
        <v>58.53</v>
      </c>
      <c r="P37" s="2"/>
      <c r="Q37" s="2"/>
      <c r="R37" s="2"/>
      <c r="S37" s="2"/>
      <c r="T37" s="2"/>
      <c r="U37" s="2"/>
      <c r="V37" s="2"/>
      <c r="W37" s="2"/>
      <c r="X37" s="5">
        <f ca="1">N37+O37+Q37+S37+U37+W37</f>
        <v>0</v>
      </c>
      <c r="Y37" s="5">
        <f ca="1">X37*G37/1000/C37</f>
        <v>0</v>
      </c>
      <c r="Z37" s="2">
        <v>90</v>
      </c>
      <c r="AA37" s="2">
        <v>0</v>
      </c>
      <c r="AB37" s="2">
        <v>0</v>
      </c>
      <c r="AC37" s="5">
        <f ca="1">((O37+Q37+S37+U37+W37)*G37/1000/C37)/((100 - Z37)/100)+(N37*G37/1000/C37/((100 -  AA37)/100))</f>
        <v>0</v>
      </c>
      <c r="AD37" s="5">
        <f ca="1">+AC37/((100-AB37)/100)*((100+12.00)/100)</f>
        <v>0</v>
      </c>
    </row>
    <row r="38">
      <c r="A38" s="2"/>
      <c r="B38" s="2"/>
      <c r="C38" s="2"/>
      <c r="D38" s="2"/>
      <c r="E38" s="2"/>
      <c r="F38" s="2"/>
      <c r="G38" s="2"/>
      <c r="H38" s="2"/>
      <c r="I38" s="2" t="s">
        <v>113</v>
      </c>
      <c r="J38" s="2"/>
      <c r="K38" s="2"/>
      <c r="L38" s="4">
        <v>11.500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5"/>
      <c r="Y38" s="5"/>
      <c r="Z38" s="2"/>
      <c r="AA38" s="2"/>
      <c r="AB38" s="2"/>
      <c r="AC38" s="5"/>
      <c r="AD38" s="5"/>
    </row>
    <row r="39">
      <c r="A39" s="2" t="s">
        <v>117</v>
      </c>
      <c r="B39" s="2" t="s">
        <v>118</v>
      </c>
      <c r="C39" s="4">
        <v>120.000</v>
      </c>
      <c r="D39" s="2" t="s">
        <v>32</v>
      </c>
      <c r="E39" s="2" t="s">
        <v>33</v>
      </c>
      <c r="F39" s="2"/>
      <c r="G39" s="2">
        <v>38075.000</v>
      </c>
      <c r="H39" s="2" t="s">
        <v>112</v>
      </c>
      <c r="I39" s="2" t="s">
        <v>116</v>
      </c>
      <c r="J39" s="2">
        <v>0</v>
      </c>
      <c r="K39" s="2">
        <v>0</v>
      </c>
      <c r="L39" s="4">
        <v>16.975</v>
      </c>
      <c r="M39" s="2">
        <v>1.000</v>
      </c>
      <c r="N39" s="5">
        <v>0</v>
      </c>
      <c r="O39" s="5">
        <v>65.99</v>
      </c>
      <c r="P39" s="2"/>
      <c r="Q39" s="2"/>
      <c r="R39" s="2"/>
      <c r="S39" s="2"/>
      <c r="T39" s="2"/>
      <c r="U39" s="2"/>
      <c r="V39" s="2"/>
      <c r="W39" s="2"/>
      <c r="X39" s="5">
        <f ca="1">N39+O39+Q39+S39+U39+W39</f>
        <v>0</v>
      </c>
      <c r="Y39" s="5">
        <f ca="1">X39*G39/1000/C39</f>
        <v>0</v>
      </c>
      <c r="Z39" s="2">
        <v>90</v>
      </c>
      <c r="AA39" s="2">
        <v>0</v>
      </c>
      <c r="AB39" s="2">
        <v>0</v>
      </c>
      <c r="AC39" s="5">
        <f ca="1">((O39+Q39+S39+U39+W39)*G39/1000/C39)/((100 - Z39)/100)+(N39*G39/1000/C39/((100 -  AA39)/100))</f>
        <v>0</v>
      </c>
      <c r="AD39" s="5">
        <f ca="1">+AC39/((100-AB39)/100)*((100+12.00)/100)</f>
        <v>0</v>
      </c>
    </row>
    <row r="40">
      <c r="A40" s="2"/>
      <c r="B40" s="2"/>
      <c r="C40" s="2"/>
      <c r="D40" s="2"/>
      <c r="E40" s="2"/>
      <c r="F40" s="2"/>
      <c r="G40" s="2"/>
      <c r="H40" s="2"/>
      <c r="I40" s="2" t="s">
        <v>113</v>
      </c>
      <c r="J40" s="2"/>
      <c r="K40" s="2"/>
      <c r="L40" s="4">
        <v>11.500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5"/>
      <c r="Y40" s="5"/>
      <c r="Z40" s="2"/>
      <c r="AA40" s="2"/>
      <c r="AB40" s="2"/>
      <c r="AC40" s="5"/>
      <c r="AD40" s="5"/>
    </row>
    <row r="41">
      <c r="A41" s="2" t="s">
        <v>119</v>
      </c>
      <c r="B41" s="2" t="s">
        <v>120</v>
      </c>
      <c r="C41" s="4">
        <v>33.000</v>
      </c>
      <c r="D41" s="2" t="s">
        <v>32</v>
      </c>
      <c r="E41" s="2" t="s">
        <v>33</v>
      </c>
      <c r="F41" s="2"/>
      <c r="G41" s="2">
        <v>6858.000</v>
      </c>
      <c r="H41" s="2" t="s">
        <v>38</v>
      </c>
      <c r="I41" s="2"/>
      <c r="J41" s="2">
        <v>0</v>
      </c>
      <c r="K41" s="2">
        <v>0</v>
      </c>
      <c r="L41" s="2"/>
      <c r="M41" s="2">
        <v>24.000</v>
      </c>
      <c r="N41" s="5">
        <v>0</v>
      </c>
      <c r="O41" s="5">
        <v>30.22</v>
      </c>
      <c r="P41" s="2"/>
      <c r="Q41" s="2"/>
      <c r="R41" s="2"/>
      <c r="S41" s="2"/>
      <c r="T41" s="2"/>
      <c r="U41" s="2"/>
      <c r="V41" s="2"/>
      <c r="W41" s="2"/>
      <c r="X41" s="5">
        <f ca="1">N41+O41+Q41+S41+U41+W41</f>
        <v>0</v>
      </c>
      <c r="Y41" s="5">
        <f ca="1">X41*G41/1000/C41</f>
        <v>0</v>
      </c>
      <c r="Z41" s="2">
        <v>90</v>
      </c>
      <c r="AA41" s="2">
        <v>0</v>
      </c>
      <c r="AB41" s="2">
        <v>0</v>
      </c>
      <c r="AC41" s="5">
        <f ca="1">((O41+Q41+S41+U41+W41)*G41/1000/C41)/((100 - Z41)/100)+(N41*G41/1000/C41/((100 -  AA41)/100))</f>
        <v>0</v>
      </c>
      <c r="AD41" s="5">
        <f ca="1">+AC41/((100-AB41)/100)*((100+12.00)/100)</f>
        <v>0</v>
      </c>
    </row>
    <row r="42">
      <c r="A42" s="2" t="s">
        <v>121</v>
      </c>
      <c r="B42" s="2" t="s">
        <v>122</v>
      </c>
      <c r="C42" s="4">
        <v>175.000</v>
      </c>
      <c r="D42" s="2" t="s">
        <v>32</v>
      </c>
      <c r="E42" s="2" t="s">
        <v>33</v>
      </c>
      <c r="F42" s="2"/>
      <c r="G42" s="2">
        <v>5500.000</v>
      </c>
      <c r="H42" s="2" t="s">
        <v>123</v>
      </c>
      <c r="I42" s="2"/>
      <c r="J42" s="2">
        <v>0</v>
      </c>
      <c r="K42" s="2">
        <v>0</v>
      </c>
      <c r="L42" s="2"/>
      <c r="M42" s="2">
        <v>0</v>
      </c>
      <c r="N42" s="5">
        <v>0</v>
      </c>
      <c r="O42" s="5">
        <v>50.51</v>
      </c>
      <c r="P42" s="2"/>
      <c r="Q42" s="2"/>
      <c r="R42" s="2"/>
      <c r="S42" s="2"/>
      <c r="T42" s="2"/>
      <c r="U42" s="2"/>
      <c r="V42" s="2"/>
      <c r="W42" s="2"/>
      <c r="X42" s="5">
        <f ca="1">N42+O42+Q42+S42+U42+W42</f>
        <v>0</v>
      </c>
      <c r="Y42" s="5">
        <f ca="1">X42*G42/1000/C42</f>
        <v>0</v>
      </c>
      <c r="Z42" s="2">
        <v>90</v>
      </c>
      <c r="AA42" s="2">
        <v>0</v>
      </c>
      <c r="AB42" s="2">
        <v>0</v>
      </c>
      <c r="AC42" s="5">
        <f ca="1">((O42+Q42+S42+U42+W42)*G42/1000/C42)/((100 - Z42)/100)+(N42*G42/1000/C42/((100 -  AA42)/100))</f>
        <v>0</v>
      </c>
      <c r="AD42" s="5">
        <f ca="1">+AC42/((100-AB42)/100)*((100+12.00)/100)</f>
        <v>0</v>
      </c>
    </row>
    <row r="43">
      <c r="A43" s="2" t="s">
        <v>124</v>
      </c>
      <c r="B43" s="2" t="s">
        <v>125</v>
      </c>
      <c r="C43" s="4">
        <v>38.000</v>
      </c>
      <c r="D43" s="2" t="s">
        <v>32</v>
      </c>
      <c r="E43" s="2" t="s">
        <v>33</v>
      </c>
      <c r="F43" s="2"/>
      <c r="G43" s="2">
        <v>8190.000</v>
      </c>
      <c r="H43" s="2"/>
      <c r="I43" s="2" t="s">
        <v>126</v>
      </c>
      <c r="J43" s="2">
        <v>0</v>
      </c>
      <c r="K43" s="2">
        <v>0</v>
      </c>
      <c r="L43" s="4">
        <v>5.700</v>
      </c>
      <c r="M43" s="2">
        <v>76.000</v>
      </c>
      <c r="N43" s="5">
        <v>0</v>
      </c>
      <c r="O43" s="5">
        <v>46.95</v>
      </c>
      <c r="P43" s="2"/>
      <c r="Q43" s="2"/>
      <c r="R43" s="2"/>
      <c r="S43" s="2"/>
      <c r="T43" s="2"/>
      <c r="U43" s="2"/>
      <c r="V43" s="2"/>
      <c r="W43" s="2"/>
      <c r="X43" s="5">
        <f ca="1">N43+O43+Q43+S43+U43+W43</f>
        <v>0</v>
      </c>
      <c r="Y43" s="5">
        <f ca="1">X43*G43/1000/C43</f>
        <v>0</v>
      </c>
      <c r="Z43" s="2">
        <v>90</v>
      </c>
      <c r="AA43" s="2">
        <v>0</v>
      </c>
      <c r="AB43" s="2">
        <v>0</v>
      </c>
      <c r="AC43" s="5">
        <f ca="1">((O43+Q43+S43+U43+W43)*G43/1000/C43)/((100 - Z43)/100)+(N43*G43/1000/C43/((100 -  AA43)/100))</f>
        <v>0</v>
      </c>
      <c r="AD43" s="5">
        <f ca="1">+AC43/((100-AB43)/100)*((100+12.00)/100)</f>
        <v>0</v>
      </c>
    </row>
    <row r="44">
      <c r="A44" s="2" t="s">
        <v>127</v>
      </c>
      <c r="B44" s="2" t="s">
        <v>128</v>
      </c>
      <c r="C44" s="4">
        <v>38.000</v>
      </c>
      <c r="D44" s="2" t="s">
        <v>32</v>
      </c>
      <c r="E44" s="2" t="s">
        <v>33</v>
      </c>
      <c r="F44" s="2"/>
      <c r="G44" s="2">
        <v>6740.000</v>
      </c>
      <c r="H44" s="2"/>
      <c r="I44" s="2" t="s">
        <v>126</v>
      </c>
      <c r="J44" s="2">
        <v>0</v>
      </c>
      <c r="K44" s="2">
        <v>0</v>
      </c>
      <c r="L44" s="4">
        <v>5.700</v>
      </c>
      <c r="M44" s="2">
        <v>76.000</v>
      </c>
      <c r="N44" s="5">
        <v>0</v>
      </c>
      <c r="O44" s="5">
        <v>71.14</v>
      </c>
      <c r="P44" s="2"/>
      <c r="Q44" s="2"/>
      <c r="R44" s="2"/>
      <c r="S44" s="2"/>
      <c r="T44" s="2"/>
      <c r="U44" s="2"/>
      <c r="V44" s="2"/>
      <c r="W44" s="2"/>
      <c r="X44" s="5">
        <f ca="1">N44+O44+Q44+S44+U44+W44</f>
        <v>0</v>
      </c>
      <c r="Y44" s="5">
        <f ca="1">X44*G44/1000/C44</f>
        <v>0</v>
      </c>
      <c r="Z44" s="2">
        <v>90</v>
      </c>
      <c r="AA44" s="2">
        <v>0</v>
      </c>
      <c r="AB44" s="2">
        <v>0</v>
      </c>
      <c r="AC44" s="5">
        <f ca="1">((O44+Q44+S44+U44+W44)*G44/1000/C44)/((100 - Z44)/100)+(N44*G44/1000/C44/((100 -  AA44)/100))</f>
        <v>0</v>
      </c>
      <c r="AD44" s="5">
        <f ca="1">+AC44/((100-AB44)/100)*((100+12.00)/100)</f>
        <v>0</v>
      </c>
    </row>
    <row r="45">
      <c r="A45" s="2" t="s">
        <v>129</v>
      </c>
      <c r="B45" s="2" t="s">
        <v>130</v>
      </c>
      <c r="C45" s="4">
        <v>182.000</v>
      </c>
      <c r="D45" s="2" t="s">
        <v>32</v>
      </c>
      <c r="E45" s="2" t="s">
        <v>33</v>
      </c>
      <c r="F45" s="2"/>
      <c r="G45" s="2">
        <v>20235.000</v>
      </c>
      <c r="H45" s="2"/>
      <c r="I45" s="2" t="s">
        <v>50</v>
      </c>
      <c r="J45" s="2">
        <v>0</v>
      </c>
      <c r="K45" s="2">
        <v>0</v>
      </c>
      <c r="L45" s="4">
        <v>19.935</v>
      </c>
      <c r="M45" s="2">
        <v>50.000</v>
      </c>
      <c r="N45" s="5">
        <v>0</v>
      </c>
      <c r="O45" s="5">
        <v>21.13</v>
      </c>
      <c r="P45" s="2"/>
      <c r="Q45" s="2"/>
      <c r="R45" s="2"/>
      <c r="S45" s="2"/>
      <c r="T45" s="2"/>
      <c r="U45" s="2"/>
      <c r="V45" s="2"/>
      <c r="W45" s="2"/>
      <c r="X45" s="5">
        <f ca="1">N45+O45+Q45+S45+U45+W45</f>
        <v>0</v>
      </c>
      <c r="Y45" s="5">
        <f ca="1">X45*G45/1000/C45</f>
        <v>0</v>
      </c>
      <c r="Z45" s="2">
        <v>90</v>
      </c>
      <c r="AA45" s="2">
        <v>0</v>
      </c>
      <c r="AB45" s="2">
        <v>0</v>
      </c>
      <c r="AC45" s="5">
        <f ca="1">((O45+Q45+S45+U45+W45)*G45/1000/C45)/((100 - Z45)/100)+(N45*G45/1000/C45/((100 -  AA45)/100))</f>
        <v>0</v>
      </c>
      <c r="AD45" s="5">
        <f ca="1">+AC45/((100-AB45)/100)*((100+12.00)/100)</f>
        <v>0</v>
      </c>
    </row>
    <row r="46">
      <c r="A46" s="2" t="s">
        <v>131</v>
      </c>
      <c r="B46" s="2" t="s">
        <v>132</v>
      </c>
      <c r="C46" s="4">
        <v>72.000</v>
      </c>
      <c r="D46" s="2" t="s">
        <v>32</v>
      </c>
      <c r="E46" s="2" t="s">
        <v>33</v>
      </c>
      <c r="F46" s="2"/>
      <c r="G46" s="2">
        <v>19935.000</v>
      </c>
      <c r="H46" s="2"/>
      <c r="I46" s="2" t="s">
        <v>50</v>
      </c>
      <c r="J46" s="2">
        <v>0</v>
      </c>
      <c r="K46" s="2">
        <v>0</v>
      </c>
      <c r="L46" s="4">
        <v>19.935</v>
      </c>
      <c r="M46" s="2">
        <v>0</v>
      </c>
      <c r="N46" s="5">
        <v>0</v>
      </c>
      <c r="O46" s="5">
        <v>20.84</v>
      </c>
      <c r="P46" s="2"/>
      <c r="Q46" s="2"/>
      <c r="R46" s="2"/>
      <c r="S46" s="2"/>
      <c r="T46" s="2"/>
      <c r="U46" s="2"/>
      <c r="V46" s="2"/>
      <c r="W46" s="2"/>
      <c r="X46" s="5">
        <f ca="1">N46+O46+Q46+S46+U46+W46</f>
        <v>0</v>
      </c>
      <c r="Y46" s="5">
        <f ca="1">X46*G46/1000/C46</f>
        <v>0</v>
      </c>
      <c r="Z46" s="2">
        <v>0</v>
      </c>
      <c r="AA46" s="2">
        <v>0</v>
      </c>
      <c r="AB46" s="2">
        <v>0</v>
      </c>
      <c r="AC46" s="5">
        <f ca="1">((O46+Q46+S46+U46+W46)*G46/1000/C46)/((100 - Z46)/100)+(N46*G46/1000/C46/((100 -  AA46)/100))</f>
        <v>0</v>
      </c>
      <c r="AD46" s="5">
        <f ca="1">+AC46/((100-AB46)/100)*((100+12.00)/100)</f>
        <v>0</v>
      </c>
    </row>
    <row r="47">
      <c r="A47" s="2" t="s">
        <v>133</v>
      </c>
      <c r="B47" s="2" t="s">
        <v>134</v>
      </c>
      <c r="C47" s="4">
        <v>70.000</v>
      </c>
      <c r="D47" s="2" t="s">
        <v>32</v>
      </c>
      <c r="E47" s="2" t="s">
        <v>33</v>
      </c>
      <c r="F47" s="2"/>
      <c r="G47" s="2">
        <v>21435.000</v>
      </c>
      <c r="H47" s="2"/>
      <c r="I47" s="2" t="s">
        <v>50</v>
      </c>
      <c r="J47" s="2">
        <v>0</v>
      </c>
      <c r="K47" s="2">
        <v>0</v>
      </c>
      <c r="L47" s="4">
        <v>19.935</v>
      </c>
      <c r="M47" s="2">
        <v>0</v>
      </c>
      <c r="N47" s="5">
        <v>0</v>
      </c>
      <c r="O47" s="5">
        <v>25.71</v>
      </c>
      <c r="P47" s="2"/>
      <c r="Q47" s="2"/>
      <c r="R47" s="2"/>
      <c r="S47" s="2"/>
      <c r="T47" s="2"/>
      <c r="U47" s="2"/>
      <c r="V47" s="2"/>
      <c r="W47" s="2"/>
      <c r="X47" s="5">
        <f ca="1">N47+O47+Q47+S47+U47+W47</f>
        <v>0</v>
      </c>
      <c r="Y47" s="5">
        <f ca="1">X47*G47/1000/C47</f>
        <v>0</v>
      </c>
      <c r="Z47" s="2">
        <v>90</v>
      </c>
      <c r="AA47" s="2">
        <v>0</v>
      </c>
      <c r="AB47" s="2">
        <v>0</v>
      </c>
      <c r="AC47" s="5">
        <f ca="1">((O47+Q47+S47+U47+W47)*G47/1000/C47)/((100 - Z47)/100)+(N47*G47/1000/C47/((100 -  AA47)/100))</f>
        <v>0</v>
      </c>
      <c r="AD47" s="5">
        <f ca="1">+AC47/((100-AB47)/100)*((100+12.00)/100)</f>
        <v>0</v>
      </c>
    </row>
    <row r="48">
      <c r="A48" s="2" t="s">
        <v>135</v>
      </c>
      <c r="B48" s="2" t="s">
        <v>136</v>
      </c>
      <c r="C48" s="4">
        <v>50.000</v>
      </c>
      <c r="D48" s="2" t="s">
        <v>32</v>
      </c>
      <c r="E48" s="2" t="s">
        <v>33</v>
      </c>
      <c r="F48" s="2"/>
      <c r="G48" s="2">
        <v>22815.000</v>
      </c>
      <c r="H48" s="2"/>
      <c r="I48" s="2"/>
      <c r="J48" s="2">
        <v>0</v>
      </c>
      <c r="K48" s="2">
        <v>0</v>
      </c>
      <c r="L48" s="2"/>
      <c r="M48" s="2">
        <v>0</v>
      </c>
      <c r="N48" s="5">
        <v>0</v>
      </c>
      <c r="O48" s="5">
        <v>26.27</v>
      </c>
      <c r="P48" s="2"/>
      <c r="Q48" s="2"/>
      <c r="R48" s="2"/>
      <c r="S48" s="2"/>
      <c r="T48" s="2"/>
      <c r="U48" s="2"/>
      <c r="V48" s="2"/>
      <c r="W48" s="2"/>
      <c r="X48" s="5">
        <f ca="1">N48+O48+Q48+S48+U48+W48</f>
        <v>0</v>
      </c>
      <c r="Y48" s="5">
        <f ca="1">X48*G48/1000/C48</f>
        <v>0</v>
      </c>
      <c r="Z48" s="2">
        <v>90</v>
      </c>
      <c r="AA48" s="2">
        <v>0</v>
      </c>
      <c r="AB48" s="2">
        <v>0</v>
      </c>
      <c r="AC48" s="5">
        <f ca="1">((O48+Q48+S48+U48+W48)*G48/1000/C48)/((100 - Z48)/100)+(N48*G48/1000/C48/((100 -  AA48)/100))</f>
        <v>0</v>
      </c>
      <c r="AD48" s="5">
        <f ca="1">+AC48/((100-AB48)/100)*((100+12.00)/100)</f>
        <v>0</v>
      </c>
    </row>
    <row r="49">
      <c r="A49" s="2" t="s">
        <v>137</v>
      </c>
      <c r="B49" s="2" t="s">
        <v>138</v>
      </c>
      <c r="C49" s="4">
        <v>36.000</v>
      </c>
      <c r="D49" s="2" t="s">
        <v>32</v>
      </c>
      <c r="E49" s="2" t="s">
        <v>33</v>
      </c>
      <c r="F49" s="2"/>
      <c r="G49" s="2">
        <v>19713.000</v>
      </c>
      <c r="H49" s="2"/>
      <c r="I49" s="2" t="s">
        <v>39</v>
      </c>
      <c r="J49" s="2">
        <v>0</v>
      </c>
      <c r="K49" s="2">
        <v>0</v>
      </c>
      <c r="L49" s="4">
        <v>19.713</v>
      </c>
      <c r="M49" s="2">
        <v>36.000</v>
      </c>
      <c r="N49" s="5">
        <v>0</v>
      </c>
      <c r="O49" s="5">
        <v>20.72</v>
      </c>
      <c r="P49" s="2"/>
      <c r="Q49" s="2"/>
      <c r="R49" s="2"/>
      <c r="S49" s="2"/>
      <c r="T49" s="2"/>
      <c r="U49" s="2"/>
      <c r="V49" s="2"/>
      <c r="W49" s="2"/>
      <c r="X49" s="5">
        <f ca="1">N49+O49+Q49+S49+U49+W49</f>
        <v>0</v>
      </c>
      <c r="Y49" s="5">
        <f ca="1">X49*G49/1000/C49</f>
        <v>0</v>
      </c>
      <c r="Z49" s="2">
        <v>90</v>
      </c>
      <c r="AA49" s="2">
        <v>0</v>
      </c>
      <c r="AB49" s="2">
        <v>0</v>
      </c>
      <c r="AC49" s="5">
        <f ca="1">((O49+Q49+S49+U49+W49)*G49/1000/C49)/((100 - Z49)/100)+(N49*G49/1000/C49/((100 -  AA49)/100))</f>
        <v>0</v>
      </c>
      <c r="AD49" s="5">
        <f ca="1">+AC49/((100-AB49)/100)*((100+12.00)/100)</f>
        <v>0</v>
      </c>
    </row>
    <row r="50">
      <c r="A50" s="2" t="s">
        <v>139</v>
      </c>
      <c r="B50" s="2" t="s">
        <v>140</v>
      </c>
      <c r="C50" s="4">
        <v>210.000</v>
      </c>
      <c r="D50" s="2" t="s">
        <v>32</v>
      </c>
      <c r="E50" s="2" t="s">
        <v>33</v>
      </c>
      <c r="F50" s="2"/>
      <c r="G50" s="2">
        <v>11375.000</v>
      </c>
      <c r="H50" s="2"/>
      <c r="I50" s="2" t="s">
        <v>42</v>
      </c>
      <c r="J50" s="2">
        <v>0</v>
      </c>
      <c r="K50" s="2">
        <v>0</v>
      </c>
      <c r="L50" s="4">
        <v>10.950</v>
      </c>
      <c r="M50" s="2">
        <v>450.000</v>
      </c>
      <c r="N50" s="5">
        <v>0</v>
      </c>
      <c r="O50" s="5">
        <v>40.52</v>
      </c>
      <c r="P50" s="2"/>
      <c r="Q50" s="2"/>
      <c r="R50" s="2"/>
      <c r="S50" s="2"/>
      <c r="T50" s="2"/>
      <c r="U50" s="2"/>
      <c r="V50" s="2"/>
      <c r="W50" s="2"/>
      <c r="X50" s="5">
        <f ca="1">N50+O50+Q50+S50+U50+W50</f>
        <v>0</v>
      </c>
      <c r="Y50" s="5">
        <f ca="1">X50*G50/1000/C50</f>
        <v>0</v>
      </c>
      <c r="Z50" s="2">
        <v>90</v>
      </c>
      <c r="AA50" s="2">
        <v>0</v>
      </c>
      <c r="AB50" s="2">
        <v>0</v>
      </c>
      <c r="AC50" s="5">
        <f ca="1">((O50+Q50+S50+U50+W50)*G50/1000/C50)/((100 - Z50)/100)+(N50*G50/1000/C50/((100 -  AA50)/100))</f>
        <v>0</v>
      </c>
      <c r="AD50" s="5">
        <f ca="1">+AC50/((100-AB50)/100)*((100+12.00)/100)</f>
        <v>0</v>
      </c>
    </row>
    <row r="51">
      <c r="A51" s="2" t="s">
        <v>141</v>
      </c>
      <c r="B51" s="2" t="s">
        <v>142</v>
      </c>
      <c r="C51" s="4">
        <v>450.000</v>
      </c>
      <c r="D51" s="2" t="s">
        <v>32</v>
      </c>
      <c r="E51" s="2" t="s">
        <v>33</v>
      </c>
      <c r="F51" s="2"/>
      <c r="G51" s="2">
        <v>23150.000</v>
      </c>
      <c r="H51" s="2"/>
      <c r="I51" s="2" t="s">
        <v>42</v>
      </c>
      <c r="J51" s="2">
        <v>0</v>
      </c>
      <c r="K51" s="2">
        <v>0</v>
      </c>
      <c r="L51" s="4">
        <v>10.950</v>
      </c>
      <c r="M51" s="2">
        <v>0</v>
      </c>
      <c r="N51" s="5">
        <v>0</v>
      </c>
      <c r="O51" s="5">
        <v>41.36</v>
      </c>
      <c r="P51" s="2"/>
      <c r="Q51" s="2"/>
      <c r="R51" s="2"/>
      <c r="S51" s="2"/>
      <c r="T51" s="2"/>
      <c r="U51" s="2"/>
      <c r="V51" s="2"/>
      <c r="W51" s="2"/>
      <c r="X51" s="5">
        <f ca="1">N51+O51+Q51+S51+U51+W51</f>
        <v>0</v>
      </c>
      <c r="Y51" s="5">
        <f ca="1">X51*G51/1000/C51</f>
        <v>0</v>
      </c>
      <c r="Z51" s="2">
        <v>90</v>
      </c>
      <c r="AA51" s="2">
        <v>0</v>
      </c>
      <c r="AB51" s="2">
        <v>0</v>
      </c>
      <c r="AC51" s="5">
        <f ca="1">((O51+Q51+S51+U51+W51)*G51/1000/C51)/((100 - Z51)/100)+(N51*G51/1000/C51/((100 -  AA51)/100))</f>
        <v>0</v>
      </c>
      <c r="AD51" s="5">
        <f ca="1">+AC51/((100-AB51)/100)*((100+12.00)/100)</f>
        <v>0</v>
      </c>
    </row>
    <row r="52">
      <c r="A52" s="2"/>
      <c r="B52" s="2"/>
      <c r="C52" s="2"/>
      <c r="D52" s="2"/>
      <c r="E52" s="2"/>
      <c r="F52" s="2"/>
      <c r="G52" s="2"/>
      <c r="H52" s="2"/>
      <c r="I52" s="2" t="s">
        <v>143</v>
      </c>
      <c r="J52" s="2"/>
      <c r="K52" s="2"/>
      <c r="L52" s="4">
        <v>10.200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5"/>
      <c r="Y52" s="5"/>
      <c r="Z52" s="2"/>
      <c r="AA52" s="2"/>
      <c r="AB52" s="2"/>
      <c r="AC52" s="5"/>
      <c r="AD52" s="5"/>
    </row>
    <row r="53">
      <c r="A53" s="2" t="s">
        <v>144</v>
      </c>
      <c r="B53" s="2" t="s">
        <v>145</v>
      </c>
      <c r="C53" s="4">
        <v>450.000</v>
      </c>
      <c r="D53" s="2" t="s">
        <v>32</v>
      </c>
      <c r="E53" s="2" t="s">
        <v>33</v>
      </c>
      <c r="F53" s="2"/>
      <c r="G53" s="2">
        <v>23250.000</v>
      </c>
      <c r="H53" s="2"/>
      <c r="I53" s="2" t="s">
        <v>42</v>
      </c>
      <c r="J53" s="2">
        <v>0</v>
      </c>
      <c r="K53" s="2">
        <v>0</v>
      </c>
      <c r="L53" s="4">
        <v>10.950</v>
      </c>
      <c r="M53" s="2">
        <v>0</v>
      </c>
      <c r="N53" s="5">
        <v>0</v>
      </c>
      <c r="O53" s="5">
        <v>44.82</v>
      </c>
      <c r="P53" s="2"/>
      <c r="Q53" s="2"/>
      <c r="R53" s="2"/>
      <c r="S53" s="2"/>
      <c r="T53" s="2"/>
      <c r="U53" s="2"/>
      <c r="V53" s="2"/>
      <c r="W53" s="2"/>
      <c r="X53" s="5">
        <f ca="1">N53+O53+Q53+S53+U53+W53</f>
        <v>0</v>
      </c>
      <c r="Y53" s="5">
        <f ca="1">X53*G53/1000/C53</f>
        <v>0</v>
      </c>
      <c r="Z53" s="2">
        <v>90</v>
      </c>
      <c r="AA53" s="2">
        <v>0</v>
      </c>
      <c r="AB53" s="2">
        <v>0</v>
      </c>
      <c r="AC53" s="5">
        <f ca="1">((O53+Q53+S53+U53+W53)*G53/1000/C53)/((100 - Z53)/100)+(N53*G53/1000/C53/((100 -  AA53)/100))</f>
        <v>0</v>
      </c>
      <c r="AD53" s="5">
        <f ca="1">+AC53/((100-AB53)/100)*((100+12.00)/100)</f>
        <v>0</v>
      </c>
    </row>
    <row r="54">
      <c r="A54" s="2"/>
      <c r="B54" s="2"/>
      <c r="C54" s="2"/>
      <c r="D54" s="2"/>
      <c r="E54" s="2"/>
      <c r="F54" s="2"/>
      <c r="G54" s="2"/>
      <c r="H54" s="2"/>
      <c r="I54" s="2" t="s">
        <v>143</v>
      </c>
      <c r="J54" s="2"/>
      <c r="K54" s="2"/>
      <c r="L54" s="4">
        <v>10.200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5"/>
      <c r="Y54" s="5"/>
      <c r="Z54" s="2"/>
      <c r="AA54" s="2"/>
      <c r="AB54" s="2"/>
      <c r="AC54" s="5"/>
      <c r="AD54" s="5"/>
    </row>
    <row r="55">
      <c r="A55" s="2" t="s">
        <v>146</v>
      </c>
      <c r="B55" s="2" t="s">
        <v>147</v>
      </c>
      <c r="C55" s="4">
        <v>144.000</v>
      </c>
      <c r="D55" s="2" t="s">
        <v>32</v>
      </c>
      <c r="E55" s="2" t="s">
        <v>33</v>
      </c>
      <c r="F55" s="2"/>
      <c r="G55" s="2">
        <v>19612.000</v>
      </c>
      <c r="H55" s="2"/>
      <c r="I55" s="2"/>
      <c r="J55" s="2">
        <v>0</v>
      </c>
      <c r="K55" s="2">
        <v>0</v>
      </c>
      <c r="L55" s="2"/>
      <c r="M55" s="2">
        <v>1.000</v>
      </c>
      <c r="N55" s="5">
        <v>0</v>
      </c>
      <c r="O55" s="5">
        <v>25.76</v>
      </c>
      <c r="P55" s="2"/>
      <c r="Q55" s="2"/>
      <c r="R55" s="2"/>
      <c r="S55" s="2"/>
      <c r="T55" s="2"/>
      <c r="U55" s="2"/>
      <c r="V55" s="2"/>
      <c r="W55" s="2"/>
      <c r="X55" s="5">
        <f ca="1">N55+O55+Q55+S55+U55+W55</f>
        <v>0</v>
      </c>
      <c r="Y55" s="5">
        <f ca="1">X55*G55/1000/C55</f>
        <v>0</v>
      </c>
      <c r="Z55" s="2">
        <v>90</v>
      </c>
      <c r="AA55" s="2">
        <v>0</v>
      </c>
      <c r="AB55" s="2">
        <v>0</v>
      </c>
      <c r="AC55" s="5">
        <f ca="1">((O55+Q55+S55+U55+W55)*G55/1000/C55)/((100 - Z55)/100)+(N55*G55/1000/C55/((100 -  AA55)/100))</f>
        <v>0</v>
      </c>
      <c r="AD55" s="5">
        <f ca="1">+AC55/((100-AB55)/100)*((100+12.00)/100)</f>
        <v>0</v>
      </c>
    </row>
    <row r="56">
      <c r="A56" s="2" t="s">
        <v>148</v>
      </c>
      <c r="B56" s="2" t="s">
        <v>149</v>
      </c>
      <c r="C56" s="4">
        <v>285.000</v>
      </c>
      <c r="D56" s="2" t="s">
        <v>32</v>
      </c>
      <c r="E56" s="2" t="s">
        <v>33</v>
      </c>
      <c r="F56" s="2"/>
      <c r="G56" s="2">
        <v>34355.000</v>
      </c>
      <c r="H56" s="2"/>
      <c r="I56" s="2" t="s">
        <v>143</v>
      </c>
      <c r="J56" s="2">
        <v>0</v>
      </c>
      <c r="K56" s="2">
        <v>0</v>
      </c>
      <c r="L56" s="4">
        <v>10.200</v>
      </c>
      <c r="M56" s="2">
        <v>1.000</v>
      </c>
      <c r="N56" s="5">
        <v>0</v>
      </c>
      <c r="O56" s="5">
        <v>43.69</v>
      </c>
      <c r="P56" s="2"/>
      <c r="Q56" s="2"/>
      <c r="R56" s="2"/>
      <c r="S56" s="2"/>
      <c r="T56" s="2"/>
      <c r="U56" s="2"/>
      <c r="V56" s="2"/>
      <c r="W56" s="2"/>
      <c r="X56" s="5">
        <f ca="1">N56+O56+Q56+S56+U56+W56</f>
        <v>0</v>
      </c>
      <c r="Y56" s="5">
        <f ca="1">X56*G56/1000/C56</f>
        <v>0</v>
      </c>
      <c r="Z56" s="2">
        <v>90</v>
      </c>
      <c r="AA56" s="2">
        <v>0</v>
      </c>
      <c r="AB56" s="2">
        <v>0</v>
      </c>
      <c r="AC56" s="5">
        <f ca="1">((O56+Q56+S56+U56+W56)*G56/1000/C56)/((100 - Z56)/100)+(N56*G56/1000/C56/((100 -  AA56)/100))</f>
        <v>0</v>
      </c>
      <c r="AD56" s="5">
        <f ca="1">+AC56/((100-AB56)/100)*((100+12.00)/100)</f>
        <v>0</v>
      </c>
    </row>
    <row r="57">
      <c r="A57" s="2" t="s">
        <v>150</v>
      </c>
      <c r="B57" s="2" t="s">
        <v>151</v>
      </c>
      <c r="C57" s="4">
        <v>72.000</v>
      </c>
      <c r="D57" s="2" t="s">
        <v>32</v>
      </c>
      <c r="E57" s="2" t="s">
        <v>33</v>
      </c>
      <c r="F57" s="2"/>
      <c r="G57" s="2">
        <v>31756.000</v>
      </c>
      <c r="H57" s="2"/>
      <c r="I57" s="2" t="s">
        <v>116</v>
      </c>
      <c r="J57" s="2">
        <v>0</v>
      </c>
      <c r="K57" s="2">
        <v>0</v>
      </c>
      <c r="L57" s="4">
        <v>16.975</v>
      </c>
      <c r="M57" s="2">
        <v>1.000</v>
      </c>
      <c r="N57" s="5">
        <v>0</v>
      </c>
      <c r="O57" s="5">
        <v>58.89</v>
      </c>
      <c r="P57" s="2"/>
      <c r="Q57" s="2"/>
      <c r="R57" s="2"/>
      <c r="S57" s="2"/>
      <c r="T57" s="2"/>
      <c r="U57" s="2"/>
      <c r="V57" s="2"/>
      <c r="W57" s="2"/>
      <c r="X57" s="5">
        <f ca="1">N57+O57+Q57+S57+U57+W57</f>
        <v>0</v>
      </c>
      <c r="Y57" s="5">
        <f ca="1">X57*G57/1000/C57</f>
        <v>0</v>
      </c>
      <c r="Z57" s="2">
        <v>90</v>
      </c>
      <c r="AA57" s="2">
        <v>0</v>
      </c>
      <c r="AB57" s="2">
        <v>0</v>
      </c>
      <c r="AC57" s="5">
        <f ca="1">((O57+Q57+S57+U57+W57)*G57/1000/C57)/((100 - Z57)/100)+(N57*G57/1000/C57/((100 -  AA57)/100))</f>
        <v>0</v>
      </c>
      <c r="AD57" s="5">
        <f ca="1">+AC57/((100-AB57)/100)*((100+12.00)/100)</f>
        <v>0</v>
      </c>
    </row>
    <row r="58">
      <c r="A58" s="2"/>
      <c r="B58" s="2"/>
      <c r="C58" s="2"/>
      <c r="D58" s="2"/>
      <c r="E58" s="2"/>
      <c r="F58" s="2"/>
      <c r="G58" s="2"/>
      <c r="H58" s="2"/>
      <c r="I58" s="2" t="s">
        <v>113</v>
      </c>
      <c r="J58" s="2"/>
      <c r="K58" s="2"/>
      <c r="L58" s="4">
        <v>11.500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5"/>
      <c r="Y58" s="5"/>
      <c r="Z58" s="2"/>
      <c r="AA58" s="2"/>
      <c r="AB58" s="2"/>
      <c r="AC58" s="5"/>
      <c r="AD58" s="5"/>
    </row>
    <row r="59">
      <c r="A59" s="2" t="s">
        <v>152</v>
      </c>
      <c r="B59" s="2" t="s">
        <v>153</v>
      </c>
      <c r="C59" s="4">
        <v>60.000</v>
      </c>
      <c r="D59" s="2" t="s">
        <v>32</v>
      </c>
      <c r="E59" s="2" t="s">
        <v>33</v>
      </c>
      <c r="F59" s="2"/>
      <c r="G59" s="2">
        <v>14076.000</v>
      </c>
      <c r="H59" s="2"/>
      <c r="I59" s="2"/>
      <c r="J59" s="2">
        <v>0</v>
      </c>
      <c r="K59" s="2">
        <v>0</v>
      </c>
      <c r="L59" s="2"/>
      <c r="M59" s="2">
        <v>1.000</v>
      </c>
      <c r="N59" s="5">
        <v>0</v>
      </c>
      <c r="O59" s="5">
        <v>53.40</v>
      </c>
      <c r="P59" s="2"/>
      <c r="Q59" s="2"/>
      <c r="R59" s="2"/>
      <c r="S59" s="2"/>
      <c r="T59" s="2"/>
      <c r="U59" s="2"/>
      <c r="V59" s="2"/>
      <c r="W59" s="2"/>
      <c r="X59" s="5">
        <f ca="1">N59+O59+Q59+S59+U59+W59</f>
        <v>0</v>
      </c>
      <c r="Y59" s="5">
        <f ca="1">X59*G59/1000/C59</f>
        <v>0</v>
      </c>
      <c r="Z59" s="2">
        <v>90</v>
      </c>
      <c r="AA59" s="2">
        <v>0</v>
      </c>
      <c r="AB59" s="2">
        <v>0</v>
      </c>
      <c r="AC59" s="5">
        <f ca="1">((O59+Q59+S59+U59+W59)*G59/1000/C59)/((100 - Z59)/100)+(N59*G59/1000/C59/((100 -  AA59)/100))</f>
        <v>0</v>
      </c>
      <c r="AD59" s="5">
        <f ca="1">+AC59/((100-AB59)/100)*((100+12.00)/100)</f>
        <v>0</v>
      </c>
    </row>
    <row r="60">
      <c r="A60" s="2" t="s">
        <v>154</v>
      </c>
      <c r="B60" s="2" t="s">
        <v>155</v>
      </c>
      <c r="C60" s="4">
        <v>85.000</v>
      </c>
      <c r="D60" s="2" t="s">
        <v>32</v>
      </c>
      <c r="E60" s="2" t="s">
        <v>33</v>
      </c>
      <c r="F60" s="2"/>
      <c r="G60" s="2">
        <v>26597.000</v>
      </c>
      <c r="H60" s="2" t="s">
        <v>34</v>
      </c>
      <c r="I60" s="2" t="s">
        <v>107</v>
      </c>
      <c r="J60" s="2">
        <v>0</v>
      </c>
      <c r="K60" s="2">
        <v>0</v>
      </c>
      <c r="L60" s="4">
        <v>1.110</v>
      </c>
      <c r="M60" s="2">
        <v>1.000</v>
      </c>
      <c r="N60" s="5">
        <v>0</v>
      </c>
      <c r="O60" s="5">
        <v>27.78</v>
      </c>
      <c r="P60" s="2"/>
      <c r="Q60" s="2"/>
      <c r="R60" s="2"/>
      <c r="S60" s="2"/>
      <c r="T60" s="2"/>
      <c r="U60" s="2"/>
      <c r="V60" s="2"/>
      <c r="W60" s="2"/>
      <c r="X60" s="5">
        <f ca="1">N60+O60+Q60+S60+U60+W60</f>
        <v>0</v>
      </c>
      <c r="Y60" s="5">
        <f ca="1">X60*G60/1000/C60</f>
        <v>0</v>
      </c>
      <c r="Z60" s="2">
        <v>90</v>
      </c>
      <c r="AA60" s="2">
        <v>0</v>
      </c>
      <c r="AB60" s="2">
        <v>0</v>
      </c>
      <c r="AC60" s="5">
        <f ca="1">((O60+Q60+S60+U60+W60)*G60/1000/C60)/((100 - Z60)/100)+(N60*G60/1000/C60/((100 -  AA60)/100))</f>
        <v>0</v>
      </c>
      <c r="AD60" s="5">
        <f ca="1">+AC60/((100-AB60)/100)*((100+12.00)/100)</f>
        <v>0</v>
      </c>
    </row>
    <row r="61">
      <c r="A61" s="2" t="s">
        <v>156</v>
      </c>
      <c r="B61" s="2" t="s">
        <v>157</v>
      </c>
      <c r="C61" s="4">
        <v>215.000</v>
      </c>
      <c r="D61" s="2" t="s">
        <v>32</v>
      </c>
      <c r="E61" s="2" t="s">
        <v>33</v>
      </c>
      <c r="F61" s="2"/>
      <c r="G61" s="2">
        <v>24034.000</v>
      </c>
      <c r="H61" s="2" t="s">
        <v>34</v>
      </c>
      <c r="I61" s="2" t="s">
        <v>77</v>
      </c>
      <c r="J61" s="2">
        <v>0</v>
      </c>
      <c r="K61" s="2">
        <v>0</v>
      </c>
      <c r="L61" s="4">
        <v>22.634</v>
      </c>
      <c r="M61" s="2">
        <v>1.000</v>
      </c>
      <c r="N61" s="5">
        <v>0</v>
      </c>
      <c r="O61" s="5">
        <v>30.26</v>
      </c>
      <c r="P61" s="2"/>
      <c r="Q61" s="2"/>
      <c r="R61" s="2"/>
      <c r="S61" s="2"/>
      <c r="T61" s="2"/>
      <c r="U61" s="2"/>
      <c r="V61" s="2"/>
      <c r="W61" s="2"/>
      <c r="X61" s="5">
        <f ca="1">N61+O61+Q61+S61+U61+W61</f>
        <v>0</v>
      </c>
      <c r="Y61" s="5">
        <f ca="1">X61*G61/1000/C61</f>
        <v>0</v>
      </c>
      <c r="Z61" s="2">
        <v>90</v>
      </c>
      <c r="AA61" s="2">
        <v>0</v>
      </c>
      <c r="AB61" s="2">
        <v>0</v>
      </c>
      <c r="AC61" s="5">
        <f ca="1">((O61+Q61+S61+U61+W61)*G61/1000/C61)/((100 - Z61)/100)+(N61*G61/1000/C61/((100 -  AA61)/100))</f>
        <v>0</v>
      </c>
      <c r="AD61" s="5">
        <f ca="1">+AC61/((100-AB61)/100)*((100+12.00)/100)</f>
        <v>0</v>
      </c>
    </row>
    <row r="62">
      <c r="A62" s="2" t="s">
        <v>158</v>
      </c>
      <c r="B62" s="2" t="s">
        <v>159</v>
      </c>
      <c r="C62" s="4">
        <v>1.000</v>
      </c>
      <c r="D62" s="2" t="s">
        <v>64</v>
      </c>
      <c r="E62" s="2" t="s">
        <v>33</v>
      </c>
      <c r="F62" s="2"/>
      <c r="G62" s="2">
        <v>22420.000</v>
      </c>
      <c r="H62" s="2" t="s">
        <v>34</v>
      </c>
      <c r="I62" s="2" t="s">
        <v>160</v>
      </c>
      <c r="J62" s="2">
        <v>0</v>
      </c>
      <c r="K62" s="2">
        <v>0</v>
      </c>
      <c r="L62" s="4">
        <v>0.300</v>
      </c>
      <c r="M62" s="2">
        <v>1.000</v>
      </c>
      <c r="N62" s="5">
        <v>0</v>
      </c>
      <c r="O62" s="5">
        <v>41.18</v>
      </c>
      <c r="P62" s="2"/>
      <c r="Q62" s="2"/>
      <c r="R62" s="2"/>
      <c r="S62" s="2"/>
      <c r="T62" s="2"/>
      <c r="U62" s="2"/>
      <c r="V62" s="2"/>
      <c r="W62" s="2"/>
      <c r="X62" s="5">
        <f ca="1">N62+O62+Q62+S62+U62+W62</f>
        <v>0</v>
      </c>
      <c r="Y62" s="5">
        <f ca="1">X62*G62/1000/C62</f>
        <v>0</v>
      </c>
      <c r="Z62" s="2">
        <v>90</v>
      </c>
      <c r="AA62" s="2">
        <v>0</v>
      </c>
      <c r="AB62" s="2">
        <v>0</v>
      </c>
      <c r="AC62" s="5">
        <f ca="1">((O62+Q62+S62+U62+W62)*G62/1000/C62)/((100 - Z62)/100)+(N62*G62/1000/C62/((100 -  AA62)/100))</f>
        <v>0</v>
      </c>
      <c r="AD62" s="5">
        <f ca="1">+AC62/((100-AB62)/100)*((100+12.00)/100)</f>
        <v>0</v>
      </c>
    </row>
    <row r="63">
      <c r="A63" s="2" t="s">
        <v>161</v>
      </c>
      <c r="B63" s="2" t="s">
        <v>162</v>
      </c>
      <c r="C63" s="4">
        <v>12.000</v>
      </c>
      <c r="D63" s="2" t="s">
        <v>32</v>
      </c>
      <c r="E63" s="2" t="s">
        <v>33</v>
      </c>
      <c r="F63" s="2"/>
      <c r="G63" s="2">
        <v>2459.000</v>
      </c>
      <c r="H63" s="2"/>
      <c r="I63" s="2"/>
      <c r="J63" s="2">
        <v>0</v>
      </c>
      <c r="K63" s="2">
        <v>0</v>
      </c>
      <c r="L63" s="2"/>
      <c r="M63" s="2">
        <v>1.000</v>
      </c>
      <c r="N63" s="5">
        <v>0</v>
      </c>
      <c r="O63" s="5">
        <v>26.70</v>
      </c>
      <c r="P63" s="2"/>
      <c r="Q63" s="2"/>
      <c r="R63" s="2"/>
      <c r="S63" s="2"/>
      <c r="T63" s="2"/>
      <c r="U63" s="2"/>
      <c r="V63" s="2"/>
      <c r="W63" s="2"/>
      <c r="X63" s="5">
        <f ca="1">N63+O63+Q63+S63+U63+W63</f>
        <v>0</v>
      </c>
      <c r="Y63" s="5">
        <f ca="1">X63*G63/1000/C63</f>
        <v>0</v>
      </c>
      <c r="Z63" s="2">
        <v>90</v>
      </c>
      <c r="AA63" s="2">
        <v>0</v>
      </c>
      <c r="AB63" s="2">
        <v>0</v>
      </c>
      <c r="AC63" s="5">
        <f ca="1">((O63+Q63+S63+U63+W63)*G63/1000/C63)/((100 - Z63)/100)+(N63*G63/1000/C63/((100 -  AA63)/100))</f>
        <v>0</v>
      </c>
      <c r="AD63" s="5">
        <f ca="1">+AC63/((100-AB63)/100)*((100+12.00)/100)</f>
        <v>0</v>
      </c>
    </row>
    <row r="64">
      <c r="A64" s="2" t="s">
        <v>163</v>
      </c>
      <c r="B64" s="2" t="s">
        <v>164</v>
      </c>
      <c r="C64" s="4">
        <v>18.000</v>
      </c>
      <c r="D64" s="2" t="s">
        <v>32</v>
      </c>
      <c r="E64" s="2" t="s">
        <v>33</v>
      </c>
      <c r="F64" s="2"/>
      <c r="G64" s="2">
        <v>3259.000</v>
      </c>
      <c r="H64" s="2"/>
      <c r="I64" s="2"/>
      <c r="J64" s="2">
        <v>0</v>
      </c>
      <c r="K64" s="2">
        <v>0</v>
      </c>
      <c r="L64" s="2"/>
      <c r="M64" s="2">
        <v>1.000</v>
      </c>
      <c r="N64" s="5">
        <v>0</v>
      </c>
      <c r="O64" s="5">
        <v>48.38</v>
      </c>
      <c r="P64" s="2"/>
      <c r="Q64" s="2"/>
      <c r="R64" s="2"/>
      <c r="S64" s="2"/>
      <c r="T64" s="2"/>
      <c r="U64" s="2"/>
      <c r="V64" s="2"/>
      <c r="W64" s="2"/>
      <c r="X64" s="5">
        <f ca="1">N64+O64+Q64+S64+U64+W64</f>
        <v>0</v>
      </c>
      <c r="Y64" s="5">
        <f ca="1">X64*G64/1000/C64</f>
        <v>0</v>
      </c>
      <c r="Z64" s="2">
        <v>90</v>
      </c>
      <c r="AA64" s="2">
        <v>0</v>
      </c>
      <c r="AB64" s="2">
        <v>0</v>
      </c>
      <c r="AC64" s="5">
        <f ca="1">((O64+Q64+S64+U64+W64)*G64/1000/C64)/((100 - Z64)/100)+(N64*G64/1000/C64/((100 -  AA64)/100))</f>
        <v>0</v>
      </c>
      <c r="AD64" s="5">
        <f ca="1">+AC64/((100-AB64)/100)*((100+12.00)/100)</f>
        <v>0</v>
      </c>
    </row>
    <row r="65">
      <c r="A65" s="2" t="s">
        <v>165</v>
      </c>
      <c r="B65" s="2" t="s">
        <v>166</v>
      </c>
      <c r="C65" s="4">
        <v>10.000</v>
      </c>
      <c r="D65" s="2" t="s">
        <v>32</v>
      </c>
      <c r="E65" s="2" t="s">
        <v>33</v>
      </c>
      <c r="F65" s="2"/>
      <c r="G65" s="2">
        <v>1980.000</v>
      </c>
      <c r="H65" s="2"/>
      <c r="I65" s="2"/>
      <c r="J65" s="2">
        <v>0</v>
      </c>
      <c r="K65" s="2">
        <v>0</v>
      </c>
      <c r="L65" s="2"/>
      <c r="M65" s="2">
        <v>12.000</v>
      </c>
      <c r="N65" s="5">
        <v>0</v>
      </c>
      <c r="O65" s="5">
        <v>53.89</v>
      </c>
      <c r="P65" s="2"/>
      <c r="Q65" s="2"/>
      <c r="R65" s="2"/>
      <c r="S65" s="2"/>
      <c r="T65" s="2"/>
      <c r="U65" s="2"/>
      <c r="V65" s="2"/>
      <c r="W65" s="2"/>
      <c r="X65" s="5">
        <f ca="1">N65+O65+Q65+S65+U65+W65</f>
        <v>0</v>
      </c>
      <c r="Y65" s="5">
        <f ca="1">X65*G65/1000/C65</f>
        <v>0</v>
      </c>
      <c r="Z65" s="2">
        <v>90</v>
      </c>
      <c r="AA65" s="2">
        <v>0</v>
      </c>
      <c r="AB65" s="2">
        <v>0</v>
      </c>
      <c r="AC65" s="5">
        <f ca="1">((O65+Q65+S65+U65+W65)*G65/1000/C65)/((100 - Z65)/100)+(N65*G65/1000/C65/((100 -  AA65)/100))</f>
        <v>0</v>
      </c>
      <c r="AD65" s="5">
        <f ca="1">+AC65/((100-AB65)/100)*((100+12.00)/100)</f>
        <v>0</v>
      </c>
    </row>
    <row r="66">
      <c r="A66" s="2" t="s">
        <v>167</v>
      </c>
      <c r="B66" s="2" t="s">
        <v>168</v>
      </c>
      <c r="C66" s="4">
        <v>200.000</v>
      </c>
      <c r="D66" s="2" t="s">
        <v>32</v>
      </c>
      <c r="E66" s="2" t="s">
        <v>33</v>
      </c>
      <c r="F66" s="2"/>
      <c r="G66" s="2">
        <v>27578.000</v>
      </c>
      <c r="H66" s="2" t="s">
        <v>34</v>
      </c>
      <c r="I66" s="2"/>
      <c r="J66" s="2">
        <v>0</v>
      </c>
      <c r="K66" s="2">
        <v>0</v>
      </c>
      <c r="L66" s="2"/>
      <c r="M66" s="2">
        <v>1.000</v>
      </c>
      <c r="N66" s="5">
        <v>0</v>
      </c>
      <c r="O66" s="5">
        <v>24.41</v>
      </c>
      <c r="P66" s="2"/>
      <c r="Q66" s="2"/>
      <c r="R66" s="2"/>
      <c r="S66" s="2"/>
      <c r="T66" s="2"/>
      <c r="U66" s="2"/>
      <c r="V66" s="2"/>
      <c r="W66" s="2"/>
      <c r="X66" s="5">
        <f ca="1">N66+O66+Q66+S66+U66+W66</f>
        <v>0</v>
      </c>
      <c r="Y66" s="5">
        <f ca="1">X66*G66/1000/C66</f>
        <v>0</v>
      </c>
      <c r="Z66" s="2">
        <v>90</v>
      </c>
      <c r="AA66" s="2">
        <v>0</v>
      </c>
      <c r="AB66" s="2">
        <v>0</v>
      </c>
      <c r="AC66" s="5">
        <f ca="1">((O66+Q66+S66+U66+W66)*G66/1000/C66)/((100 - Z66)/100)+(N66*G66/1000/C66/((100 -  AA66)/100))</f>
        <v>0</v>
      </c>
      <c r="AD66" s="5">
        <f ca="1">+AC66/((100-AB66)/100)*((100+12.00)/100)</f>
        <v>0</v>
      </c>
    </row>
    <row r="67">
      <c r="A67" s="2" t="s">
        <v>169</v>
      </c>
      <c r="B67" s="2" t="s">
        <v>170</v>
      </c>
      <c r="C67" s="4">
        <v>120.000</v>
      </c>
      <c r="D67" s="2" t="s">
        <v>32</v>
      </c>
      <c r="E67" s="2" t="s">
        <v>33</v>
      </c>
      <c r="F67" s="2"/>
      <c r="G67" s="2">
        <v>6450.000</v>
      </c>
      <c r="H67" s="2"/>
      <c r="I67" s="2"/>
      <c r="J67" s="2">
        <v>0</v>
      </c>
      <c r="K67" s="2">
        <v>0</v>
      </c>
      <c r="L67" s="2"/>
      <c r="M67" s="2">
        <v>180.000</v>
      </c>
      <c r="N67" s="5">
        <v>0</v>
      </c>
      <c r="O67" s="5">
        <v>35.97</v>
      </c>
      <c r="P67" s="2"/>
      <c r="Q67" s="2"/>
      <c r="R67" s="2"/>
      <c r="S67" s="2"/>
      <c r="T67" s="2"/>
      <c r="U67" s="2"/>
      <c r="V67" s="2"/>
      <c r="W67" s="2"/>
      <c r="X67" s="5">
        <f ca="1">N67+O67+Q67+S67+U67+W67</f>
        <v>0</v>
      </c>
      <c r="Y67" s="5">
        <f ca="1">X67*G67/1000/C67</f>
        <v>0</v>
      </c>
      <c r="Z67" s="2">
        <v>90</v>
      </c>
      <c r="AA67" s="2">
        <v>0</v>
      </c>
      <c r="AB67" s="2">
        <v>0</v>
      </c>
      <c r="AC67" s="5">
        <f ca="1">((O67+Q67+S67+U67+W67)*G67/1000/C67)/((100 - Z67)/100)+(N67*G67/1000/C67/((100 -  AA67)/100))</f>
        <v>0</v>
      </c>
      <c r="AD67" s="5">
        <f ca="1">+AC67/((100-AB67)/100)*((100+12.00)/100)</f>
        <v>0</v>
      </c>
    </row>
    <row r="68">
      <c r="A68" s="2" t="s">
        <v>171</v>
      </c>
      <c r="B68" s="2" t="s">
        <v>172</v>
      </c>
      <c r="C68" s="4">
        <v>1.000</v>
      </c>
      <c r="D68" s="2" t="s">
        <v>32</v>
      </c>
      <c r="E68" s="2" t="s">
        <v>33</v>
      </c>
      <c r="F68" s="2"/>
      <c r="G68" s="2">
        <v>1000.000</v>
      </c>
      <c r="H68" s="2"/>
      <c r="I68" s="2"/>
      <c r="J68" s="2">
        <v>0</v>
      </c>
      <c r="K68" s="2">
        <v>0</v>
      </c>
      <c r="L68" s="2"/>
      <c r="M68" s="2">
        <v>0</v>
      </c>
      <c r="N68" s="5">
        <v>0</v>
      </c>
      <c r="O68" s="5">
        <v>30.20</v>
      </c>
      <c r="P68" s="2"/>
      <c r="Q68" s="2"/>
      <c r="R68" s="2"/>
      <c r="S68" s="2"/>
      <c r="T68" s="2"/>
      <c r="U68" s="2"/>
      <c r="V68" s="2"/>
      <c r="W68" s="2"/>
      <c r="X68" s="5">
        <f ca="1">N68+O68+Q68+S68+U68+W68</f>
        <v>0</v>
      </c>
      <c r="Y68" s="5">
        <f ca="1">X68*G68/1000/C68</f>
        <v>0</v>
      </c>
      <c r="Z68" s="2">
        <v>90</v>
      </c>
      <c r="AA68" s="2">
        <v>0</v>
      </c>
      <c r="AB68" s="2">
        <v>0</v>
      </c>
      <c r="AC68" s="5">
        <f ca="1">((O68+Q68+S68+U68+W68)*G68/1000/C68)/((100 - Z68)/100)+(N68*G68/1000/C68/((100 -  AA68)/100))</f>
        <v>0</v>
      </c>
      <c r="AD68" s="5">
        <f ca="1">+AC68/((100-AB68)/100)*((100+12.00)/100)</f>
        <v>0</v>
      </c>
    </row>
    <row r="69">
      <c r="A69" s="2" t="s">
        <v>173</v>
      </c>
      <c r="B69" s="2" t="s">
        <v>174</v>
      </c>
      <c r="C69" s="4">
        <v>210.000</v>
      </c>
      <c r="D69" s="2" t="s">
        <v>32</v>
      </c>
      <c r="E69" s="2" t="s">
        <v>33</v>
      </c>
      <c r="F69" s="2"/>
      <c r="G69" s="2">
        <v>12425.000</v>
      </c>
      <c r="H69" s="2"/>
      <c r="I69" s="2" t="s">
        <v>42</v>
      </c>
      <c r="J69" s="2">
        <v>0</v>
      </c>
      <c r="K69" s="2">
        <v>0</v>
      </c>
      <c r="L69" s="4">
        <v>10.950</v>
      </c>
      <c r="M69" s="2">
        <v>450.000</v>
      </c>
      <c r="N69" s="5">
        <v>0</v>
      </c>
      <c r="O69" s="5">
        <v>42.11</v>
      </c>
      <c r="P69" s="2"/>
      <c r="Q69" s="2"/>
      <c r="R69" s="2"/>
      <c r="S69" s="2"/>
      <c r="T69" s="2"/>
      <c r="U69" s="2"/>
      <c r="V69" s="2"/>
      <c r="W69" s="2"/>
      <c r="X69" s="5">
        <f ca="1">N69+O69+Q69+S69+U69+W69</f>
        <v>0</v>
      </c>
      <c r="Y69" s="5">
        <f ca="1">X69*G69/1000/C69</f>
        <v>0</v>
      </c>
      <c r="Z69" s="2">
        <v>90</v>
      </c>
      <c r="AA69" s="2">
        <v>0</v>
      </c>
      <c r="AB69" s="2">
        <v>0</v>
      </c>
      <c r="AC69" s="5">
        <f ca="1">((O69+Q69+S69+U69+W69)*G69/1000/C69)/((100 - Z69)/100)+(N69*G69/1000/C69/((100 -  AA69)/100))</f>
        <v>0</v>
      </c>
      <c r="AD69" s="5">
        <f ca="1">+AC69/((100-AB69)/100)*((100+12.00)/100)</f>
        <v>0</v>
      </c>
    </row>
    <row r="70">
      <c r="A70" s="2" t="s">
        <v>175</v>
      </c>
      <c r="B70" s="2" t="s">
        <v>176</v>
      </c>
      <c r="C70" s="4">
        <v>15.000</v>
      </c>
      <c r="D70" s="2" t="s">
        <v>32</v>
      </c>
      <c r="E70" s="2" t="s">
        <v>33</v>
      </c>
      <c r="F70" s="2"/>
      <c r="G70" s="2">
        <v>4943.000</v>
      </c>
      <c r="H70" s="2"/>
      <c r="I70" s="2"/>
      <c r="J70" s="2">
        <v>0</v>
      </c>
      <c r="K70" s="2">
        <v>0</v>
      </c>
      <c r="L70" s="2"/>
      <c r="M70" s="2">
        <v>1.000</v>
      </c>
      <c r="N70" s="5">
        <v>0</v>
      </c>
      <c r="O70" s="5">
        <v>19.98</v>
      </c>
      <c r="P70" s="2"/>
      <c r="Q70" s="2"/>
      <c r="R70" s="2"/>
      <c r="S70" s="2"/>
      <c r="T70" s="2"/>
      <c r="U70" s="2"/>
      <c r="V70" s="2"/>
      <c r="W70" s="2"/>
      <c r="X70" s="5">
        <f ca="1">N70+O70+Q70+S70+U70+W70</f>
        <v>0</v>
      </c>
      <c r="Y70" s="5">
        <f ca="1">X70*G70/1000/C70</f>
        <v>0</v>
      </c>
      <c r="Z70" s="2">
        <v>90</v>
      </c>
      <c r="AA70" s="2">
        <v>0</v>
      </c>
      <c r="AB70" s="2">
        <v>0</v>
      </c>
      <c r="AC70" s="5">
        <f ca="1">((O70+Q70+S70+U70+W70)*G70/1000/C70)/((100 - Z70)/100)+(N70*G70/1000/C70/((100 -  AA70)/100))</f>
        <v>0</v>
      </c>
      <c r="AD70" s="5">
        <f ca="1">+AC70/((100-AB70)/100)*((100+12.00)/100)</f>
        <v>0</v>
      </c>
    </row>
    <row r="71">
      <c r="A71" s="2" t="s">
        <v>177</v>
      </c>
      <c r="B71" s="2" t="s">
        <v>178</v>
      </c>
      <c r="C71" s="4">
        <v>25.000</v>
      </c>
      <c r="D71" s="2" t="s">
        <v>32</v>
      </c>
      <c r="E71" s="2" t="s">
        <v>33</v>
      </c>
      <c r="F71" s="2"/>
      <c r="G71" s="2">
        <v>7607.000</v>
      </c>
      <c r="H71" s="2"/>
      <c r="I71" s="2"/>
      <c r="J71" s="2">
        <v>0</v>
      </c>
      <c r="K71" s="2">
        <v>0</v>
      </c>
      <c r="L71" s="2"/>
      <c r="M71" s="2">
        <v>1.000</v>
      </c>
      <c r="N71" s="5">
        <v>0</v>
      </c>
      <c r="O71" s="5">
        <v>25.48</v>
      </c>
      <c r="P71" s="2"/>
      <c r="Q71" s="2"/>
      <c r="R71" s="2"/>
      <c r="S71" s="2"/>
      <c r="T71" s="2"/>
      <c r="U71" s="2"/>
      <c r="V71" s="2"/>
      <c r="W71" s="2"/>
      <c r="X71" s="5">
        <f ca="1">N71+O71+Q71+S71+U71+W71</f>
        <v>0</v>
      </c>
      <c r="Y71" s="5">
        <f ca="1">X71*G71/1000/C71</f>
        <v>0</v>
      </c>
      <c r="Z71" s="2">
        <v>90</v>
      </c>
      <c r="AA71" s="2">
        <v>0</v>
      </c>
      <c r="AB71" s="2">
        <v>0</v>
      </c>
      <c r="AC71" s="5">
        <f ca="1">((O71+Q71+S71+U71+W71)*G71/1000/C71)/((100 - Z71)/100)+(N71*G71/1000/C71/((100 -  AA71)/100))</f>
        <v>0</v>
      </c>
      <c r="AD71" s="5">
        <f ca="1">+AC71/((100-AB71)/100)*((100+12.00)/100)</f>
        <v>0</v>
      </c>
    </row>
    <row r="72">
      <c r="A72" s="2" t="s">
        <v>179</v>
      </c>
      <c r="B72" s="2" t="s">
        <v>180</v>
      </c>
      <c r="C72" s="4">
        <v>126.000</v>
      </c>
      <c r="D72" s="2" t="s">
        <v>32</v>
      </c>
      <c r="E72" s="2" t="s">
        <v>33</v>
      </c>
      <c r="F72" s="2"/>
      <c r="G72" s="2">
        <v>17164.000</v>
      </c>
      <c r="H72" s="2"/>
      <c r="I72" s="2"/>
      <c r="J72" s="2">
        <v>0</v>
      </c>
      <c r="K72" s="2">
        <v>0</v>
      </c>
      <c r="L72" s="2"/>
      <c r="M72" s="2">
        <v>252.000</v>
      </c>
      <c r="N72" s="5">
        <v>0</v>
      </c>
      <c r="O72" s="5">
        <v>39.34</v>
      </c>
      <c r="P72" s="2"/>
      <c r="Q72" s="2"/>
      <c r="R72" s="2"/>
      <c r="S72" s="2"/>
      <c r="T72" s="2"/>
      <c r="U72" s="2"/>
      <c r="V72" s="2"/>
      <c r="W72" s="2"/>
      <c r="X72" s="5">
        <f ca="1">N72+O72+Q72+S72+U72+W72</f>
        <v>0</v>
      </c>
      <c r="Y72" s="5">
        <f ca="1">X72*G72/1000/C72</f>
        <v>0</v>
      </c>
      <c r="Z72" s="2">
        <v>90</v>
      </c>
      <c r="AA72" s="2">
        <v>0</v>
      </c>
      <c r="AB72" s="2">
        <v>0</v>
      </c>
      <c r="AC72" s="5">
        <f ca="1">((O72+Q72+S72+U72+W72)*G72/1000/C72)/((100 - Z72)/100)+(N72*G72/1000/C72/((100 -  AA72)/100))</f>
        <v>0</v>
      </c>
      <c r="AD72" s="5">
        <f ca="1">+AC72/((100-AB72)/100)*((100+12.00)/100)</f>
        <v>0</v>
      </c>
    </row>
    <row r="73">
      <c r="A73" s="2" t="s">
        <v>181</v>
      </c>
      <c r="B73" s="2" t="s">
        <v>182</v>
      </c>
      <c r="C73" s="4">
        <v>10.000</v>
      </c>
      <c r="D73" s="2" t="s">
        <v>32</v>
      </c>
      <c r="E73" s="2" t="s">
        <v>33</v>
      </c>
      <c r="F73" s="2"/>
      <c r="G73" s="2">
        <v>2230.000</v>
      </c>
      <c r="H73" s="2"/>
      <c r="I73" s="2"/>
      <c r="J73" s="2">
        <v>0</v>
      </c>
      <c r="K73" s="2">
        <v>0</v>
      </c>
      <c r="L73" s="2"/>
      <c r="M73" s="2">
        <v>12.000</v>
      </c>
      <c r="N73" s="5">
        <v>0</v>
      </c>
      <c r="O73" s="5">
        <v>55.60</v>
      </c>
      <c r="P73" s="2"/>
      <c r="Q73" s="2"/>
      <c r="R73" s="2"/>
      <c r="S73" s="2"/>
      <c r="T73" s="2"/>
      <c r="U73" s="2"/>
      <c r="V73" s="2"/>
      <c r="W73" s="2"/>
      <c r="X73" s="5">
        <f ca="1">N73+O73+Q73+S73+U73+W73</f>
        <v>0</v>
      </c>
      <c r="Y73" s="5">
        <f ca="1">X73*G73/1000/C73</f>
        <v>0</v>
      </c>
      <c r="Z73" s="2">
        <v>90</v>
      </c>
      <c r="AA73" s="2">
        <v>0</v>
      </c>
      <c r="AB73" s="2">
        <v>0</v>
      </c>
      <c r="AC73" s="5">
        <f ca="1">((O73+Q73+S73+U73+W73)*G73/1000/C73)/((100 - Z73)/100)+(N73*G73/1000/C73/((100 -  AA73)/100))</f>
        <v>0</v>
      </c>
      <c r="AD73" s="5">
        <f ca="1">+AC73/((100-AB73)/100)*((100+12.00)/100)</f>
        <v>0</v>
      </c>
    </row>
    <row r="74">
      <c r="A74" s="2" t="s">
        <v>183</v>
      </c>
      <c r="B74" s="2" t="s">
        <v>184</v>
      </c>
      <c r="C74" s="4">
        <v>280.000</v>
      </c>
      <c r="D74" s="2" t="s">
        <v>32</v>
      </c>
      <c r="E74" s="2" t="s">
        <v>33</v>
      </c>
      <c r="F74" s="2"/>
      <c r="G74" s="2">
        <v>43367.000</v>
      </c>
      <c r="H74" s="2" t="s">
        <v>34</v>
      </c>
      <c r="I74" s="2"/>
      <c r="J74" s="2">
        <v>0</v>
      </c>
      <c r="K74" s="2">
        <v>0</v>
      </c>
      <c r="L74" s="2"/>
      <c r="M74" s="2">
        <v>1.000</v>
      </c>
      <c r="N74" s="5">
        <v>0</v>
      </c>
      <c r="O74" s="5">
        <v>22.16</v>
      </c>
      <c r="P74" s="2"/>
      <c r="Q74" s="2"/>
      <c r="R74" s="2"/>
      <c r="S74" s="2"/>
      <c r="T74" s="2"/>
      <c r="U74" s="2"/>
      <c r="V74" s="2"/>
      <c r="W74" s="2"/>
      <c r="X74" s="5">
        <f ca="1">N74+O74+Q74+S74+U74+W74</f>
        <v>0</v>
      </c>
      <c r="Y74" s="5">
        <f ca="1">X74*G74/1000/C74</f>
        <v>0</v>
      </c>
      <c r="Z74" s="2">
        <v>90</v>
      </c>
      <c r="AA74" s="2">
        <v>0</v>
      </c>
      <c r="AB74" s="2">
        <v>0</v>
      </c>
      <c r="AC74" s="5">
        <f ca="1">((O74+Q74+S74+U74+W74)*G74/1000/C74)/((100 - Z74)/100)+(N74*G74/1000/C74/((100 -  AA74)/100))</f>
        <v>0</v>
      </c>
      <c r="AD74" s="5">
        <f ca="1">+AC74/((100-AB74)/100)*((100+12.00)/100)</f>
        <v>0</v>
      </c>
    </row>
  </sheetData>
  <pageMargins left="0.69999999999999996" right="0.69999999999999996" top="0.75" bottom="0.75" header="0.29999999999999999" footer="0.29999999999999999"/>
  <pageSetup orientation="portrait" scale="100" paperSize="9" fitToWidth="0" fitToHeight="0" horizontalDpi="0" verticalDpi="0" copies="1"/>
</worksheet>
</file>

<file path=docProps/app.xml><?xml version="1.0" encoding="utf-8"?>
<Properties xmlns="http://schemas.openxmlformats.org/officeDocument/2006/extended-properties" xmlns:vt="http://schemas.openxmlformats.org/officeDocument/2006/docPropsVTypes" xmlns:ap="http://schemas.openxmlformats.org/officeDocument/2006/extended-properties">
  <Application>GemBox.Spreadsheet</Application>
  <DocSecurity>0</DocSecurity>
  <ScaleCrop>false</ScaleCrop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</cp:coreProperties>
</file>